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osure Scores" sheetId="1" state="visible" r:id="rId3"/>
    <sheet name="BLS Projections" sheetId="2" state="visible" r:id="rId4"/>
    <sheet name="Productivity Studies" sheetId="3" state="visible" r:id="rId5"/>
    <sheet name="Healthcare AI" sheetId="4" state="visible" r:id="rId6"/>
    <sheet name="Data Sources" sheetId="5" state="visible" r:id="rId7"/>
    <sheet name="Aug vs Auto" sheetId="6" state="visible" r:id="rId8"/>
    <sheet name="Exposure-Displacement Gap" sheetId="7" state="visible" r:id="rId9"/>
    <sheet name="Macro Stats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<sst xmlns="http://schemas.openxmlformats.org/spreadsheetml/2006/main" count="523" uniqueCount="434">
  <si>
    <t xml:space="preserve">AI Exposure Scores by Occupation: Three Frameworks Compared</t>
  </si>
  <si>
    <t xml:space="preserve">Anthropic (observed usage), Eloundou et al. (theoretical GPT exposure), Felten AIOE (capability mapping)</t>
  </si>
  <si>
    <t xml:space="preserve">Occupation</t>
  </si>
  <si>
    <t xml:space="preserve">SOC Code</t>
  </si>
  <si>
    <t xml:space="preserve">Anthropic (%)</t>
  </si>
  <si>
    <t xml:space="preserve">Eloundou (%)</t>
  </si>
  <si>
    <t xml:space="preserve">Felten AIOE (%)</t>
  </si>
  <si>
    <t xml:space="preserve">Max-Min Gap (pp)</t>
  </si>
  <si>
    <t xml:space="preserve">Consensus</t>
  </si>
  <si>
    <t xml:space="preserve">Computer Programmers</t>
  </si>
  <si>
    <t xml:space="preserve">15-1251</t>
  </si>
  <si>
    <t xml:space="preserve">High</t>
  </si>
  <si>
    <t xml:space="preserve">Customer Service Reps</t>
  </si>
  <si>
    <t xml:space="preserve">43-4051</t>
  </si>
  <si>
    <t xml:space="preserve">Data Entry Keyers</t>
  </si>
  <si>
    <t xml:space="preserve">43-9021</t>
  </si>
  <si>
    <t xml:space="preserve">Accountants/Auditors</t>
  </si>
  <si>
    <t xml:space="preserve">13-2011</t>
  </si>
  <si>
    <t xml:space="preserve">Lawyers</t>
  </si>
  <si>
    <t xml:space="preserve">23-1011</t>
  </si>
  <si>
    <t xml:space="preserve">Medium</t>
  </si>
  <si>
    <t xml:space="preserve">Marketing Managers</t>
  </si>
  <si>
    <t xml:space="preserve">11-2021</t>
  </si>
  <si>
    <t xml:space="preserve">Physicians (General)</t>
  </si>
  <si>
    <t xml:space="preserve">29-1210</t>
  </si>
  <si>
    <t xml:space="preserve">Registered Nurses</t>
  </si>
  <si>
    <t xml:space="preserve">29-1141</t>
  </si>
  <si>
    <t xml:space="preserve">Electricians</t>
  </si>
  <si>
    <t xml:space="preserve">47-2111</t>
  </si>
  <si>
    <t xml:space="preserve">Construction Laborers</t>
  </si>
  <si>
    <t xml:space="preserve">47-2061</t>
  </si>
  <si>
    <t xml:space="preserve">BLS Employment Projections 2024-2034: AI-Relevant Occupations</t>
  </si>
  <si>
    <t xml:space="preserve">Source: BLS Employment Projections program (August 2025)</t>
  </si>
  <si>
    <t xml:space="preserve">Employment 2024 (K)</t>
  </si>
  <si>
    <t xml:space="preserve">Employment 2034 (K)</t>
  </si>
  <si>
    <t xml:space="preserve">Growth %</t>
  </si>
  <si>
    <t xml:space="preserve">Change (K)</t>
  </si>
  <si>
    <t xml:space="preserve">Median Wage ($)</t>
  </si>
  <si>
    <t xml:space="preserve">AI Impact</t>
  </si>
  <si>
    <t xml:space="preserve">Software Developers</t>
  </si>
  <si>
    <t xml:space="preserve">15-1252</t>
  </si>
  <si>
    <t xml:space="preserve">Augmentation</t>
  </si>
  <si>
    <t xml:space="preserve">Data Scientists</t>
  </si>
  <si>
    <t xml:space="preserve">15-2051</t>
  </si>
  <si>
    <t xml:space="preserve">Nurse Practitioners</t>
  </si>
  <si>
    <t xml:space="preserve">29-1171</t>
  </si>
  <si>
    <t xml:space="preserve">Minimal</t>
  </si>
  <si>
    <t xml:space="preserve">Computer/Math (all)</t>
  </si>
  <si>
    <t xml:space="preserve">15-0000</t>
  </si>
  <si>
    <t xml:space="preserve">Medical Transcriptionists</t>
  </si>
  <si>
    <t xml:space="preserve">31-9094</t>
  </si>
  <si>
    <t xml:space="preserve">Displacement</t>
  </si>
  <si>
    <t xml:space="preserve">Insurance Appraisers</t>
  </si>
  <si>
    <t xml:space="preserve">13-1032</t>
  </si>
  <si>
    <t xml:space="preserve">Graphic Designers</t>
  </si>
  <si>
    <t xml:space="preserve">27-1024</t>
  </si>
  <si>
    <t xml:space="preserve">Interpreters/Translators</t>
  </si>
  <si>
    <t xml:space="preserve">27-3091</t>
  </si>
  <si>
    <t xml:space="preserve">Mixed</t>
  </si>
  <si>
    <t xml:space="preserve">Financial Analysts</t>
  </si>
  <si>
    <t xml:space="preserve">13-2051</t>
  </si>
  <si>
    <t xml:space="preserve">Radiologic Technologists</t>
  </si>
  <si>
    <t xml:space="preserve">29-2034</t>
  </si>
  <si>
    <t xml:space="preserve">Paralegals/Legal Asst.</t>
  </si>
  <si>
    <t xml:space="preserve">23-2011</t>
  </si>
  <si>
    <t xml:space="preserve">AI Productivity Gains: Key Empirical Studies</t>
  </si>
  <si>
    <t xml:space="preserve">Compiled from peer-reviewed studies and industry reports</t>
  </si>
  <si>
    <t xml:space="preserve">Study</t>
  </si>
  <si>
    <t xml:space="preserve">Year</t>
  </si>
  <si>
    <t xml:space="preserve">Setting</t>
  </si>
  <si>
    <t xml:space="preserve">N (Sample)</t>
  </si>
  <si>
    <t xml:space="preserve">Avg Gain %</t>
  </si>
  <si>
    <t xml:space="preserve">Novice Gain %</t>
  </si>
  <si>
    <t xml:space="preserve">Expert Gain %</t>
  </si>
  <si>
    <t xml:space="preserve">Novice/Expert Ratio</t>
  </si>
  <si>
    <t xml:space="preserve">Brynjolfsson, Li, Raymond</t>
  </si>
  <si>
    <t xml:space="preserve">Customer support agents</t>
  </si>
  <si>
    <t xml:space="preserve">5,172</t>
  </si>
  <si>
    <t xml:space="preserve">GitHub Copilot (Peng et al.)</t>
  </si>
  <si>
    <t xml:space="preserve">Software dev tasks</t>
  </si>
  <si>
    <t xml:space="preserve">95</t>
  </si>
  <si>
    <t xml:space="preserve">Anthropic Economic Index</t>
  </si>
  <si>
    <t xml:space="preserve">College-level tasks (Claude)</t>
  </si>
  <si>
    <t xml:space="preserve">~1M convos</t>
  </si>
  <si>
    <t xml:space="preserve">Noy &amp; Zhang</t>
  </si>
  <si>
    <t xml:space="preserve">Writing tasks (ChatGPT)</t>
  </si>
  <si>
    <t xml:space="preserve">444</t>
  </si>
  <si>
    <t xml:space="preserve">Dell'Acqua et al. (BCG)</t>
  </si>
  <si>
    <t xml:space="preserve">Management consulting</t>
  </si>
  <si>
    <t xml:space="preserve">758</t>
  </si>
  <si>
    <t xml:space="preserve">Anthropic Productivity Est.</t>
  </si>
  <si>
    <t xml:space="preserve">General tasks (Claude)</t>
  </si>
  <si>
    <t xml:space="preserve">N/A</t>
  </si>
  <si>
    <t xml:space="preserve">Healthcare AI Adoption Metrics</t>
  </si>
  <si>
    <t xml:space="preserve">Sources: FDA, AMA, BLS, health system reports</t>
  </si>
  <si>
    <t xml:space="preserve">Metric</t>
  </si>
  <si>
    <t xml:space="preserve">Value</t>
  </si>
  <si>
    <t xml:space="preserve">Detail</t>
  </si>
  <si>
    <t xml:space="preserve">Source</t>
  </si>
  <si>
    <t xml:space="preserve">FDA-authorized AI medical devices</t>
  </si>
  <si>
    <t xml:space="preserve">77% in radiology</t>
  </si>
  <si>
    <t xml:space="preserve">FDA</t>
  </si>
  <si>
    <t xml:space="preserve">Physician AI tool usage</t>
  </si>
  <si>
    <t xml:space="preserve">66%</t>
  </si>
  <si>
    <t xml:space="preserve">Up from 38% in 2023</t>
  </si>
  <si>
    <t xml:space="preserve">AMA Survey</t>
  </si>
  <si>
    <t xml:space="preserve">Health systems with AI scribe initiatives</t>
  </si>
  <si>
    <t xml:space="preserve">100%</t>
  </si>
  <si>
    <t xml:space="preserve">All surveyed systems</t>
  </si>
  <si>
    <t xml:space="preserve">AMA/Health system survey</t>
  </si>
  <si>
    <t xml:space="preserve">After-hours documentation reduction</t>
  </si>
  <si>
    <t xml:space="preserve">40%</t>
  </si>
  <si>
    <t xml:space="preserve">Mass General Brigham</t>
  </si>
  <si>
    <t xml:space="preserve">Health system report</t>
  </si>
  <si>
    <t xml:space="preserve">AI scribe encounters processed (Permanente)</t>
  </si>
  <si>
    <t xml:space="preserve">2.5M</t>
  </si>
  <si>
    <t xml:space="preserve">15,791 clinician hours saved</t>
  </si>
  <si>
    <t xml:space="preserve">Permanente Medical Group</t>
  </si>
  <si>
    <t xml:space="preserve">Nurse practitioners projected growth</t>
  </si>
  <si>
    <t xml:space="preserve">46%</t>
  </si>
  <si>
    <t xml:space="preserve">2024-2034</t>
  </si>
  <si>
    <t xml:space="preserve">BLS projection</t>
  </si>
  <si>
    <t xml:space="preserve">BLS Employment Projections</t>
  </si>
  <si>
    <t xml:space="preserve">Medical transcriptionist projected decline</t>
  </si>
  <si>
    <t xml:space="preserve">-4.7%</t>
  </si>
  <si>
    <t xml:space="preserve">48K current employment</t>
  </si>
  <si>
    <t xml:space="preserve">Radiology AI tools authorized by FDA</t>
  </si>
  <si>
    <t xml:space="preserve">Largest single category</t>
  </si>
  <si>
    <t xml:space="preserve">UCLA AI scribe time savings per encounter</t>
  </si>
  <si>
    <t xml:space="preserve">41 sec</t>
  </si>
  <si>
    <t xml:space="preserve">Randomized trial</t>
  </si>
  <si>
    <t xml:space="preserve">UCLA Health</t>
  </si>
  <si>
    <t xml:space="preserve">Organizations deploying clinical AI (US)</t>
  </si>
  <si>
    <t xml:space="preserve">78%</t>
  </si>
  <si>
    <t xml:space="preserve">Up from 55% in 2023</t>
  </si>
  <si>
    <t xml:space="preserve">Stanford HAI</t>
  </si>
  <si>
    <t xml:space="preserve">Complete Data Source Inventory for AI Labor Impact Analysis</t>
  </si>
  <si>
    <t xml:space="preserve">All major freely accessible datasets and reports</t>
  </si>
  <si>
    <t xml:space="preserve">Data Type</t>
  </si>
  <si>
    <t xml:space="preserve">Access Level</t>
  </si>
  <si>
    <t xml:space="preserve">Format</t>
  </si>
  <si>
    <t xml:space="preserve">Frequency</t>
  </si>
  <si>
    <t xml:space="preserve">Key Metric</t>
  </si>
  <si>
    <t xml:space="preserve">URL</t>
  </si>
  <si>
    <t xml:space="preserve">Notes</t>
  </si>
  <si>
    <t xml:space="preserve">Observed AI usage by occupation</t>
  </si>
  <si>
    <t xml:space="preserve">Free (HuggingFace)</t>
  </si>
  <si>
    <t xml:space="preserve">CSV/Parquet</t>
  </si>
  <si>
    <t xml:space="preserve">Quarterly</t>
  </si>
  <si>
    <t xml:space="preserve">Task-level AI usage rates</t>
  </si>
  <si>
    <t xml:space="preserve">huggingface.co/datasets/Anthropic/EconomicIndex</t>
  </si>
  <si>
    <t xml:space="preserve">CC-BY license, MIT code</t>
  </si>
  <si>
    <t xml:space="preserve">Anthropic Labor Market Impacts</t>
  </si>
  <si>
    <t xml:space="preserve">Employment + AI exposure</t>
  </si>
  <si>
    <t xml:space="preserve">Free (paper)</t>
  </si>
  <si>
    <t xml:space="preserve">Tables</t>
  </si>
  <si>
    <t xml:space="preserve">One-time (Mar 2026)</t>
  </si>
  <si>
    <t xml:space="preserve">Observed exposure metric</t>
  </si>
  <si>
    <t xml:space="preserve">anthropic.com/research/labor-market-impacts</t>
  </si>
  <si>
    <t xml:space="preserve">Matched to CPS data</t>
  </si>
  <si>
    <t xml:space="preserve">BLS OEWS</t>
  </si>
  <si>
    <t xml:space="preserve">Employment/wages by occupation</t>
  </si>
  <si>
    <t xml:space="preserve">Free (API + bulk)</t>
  </si>
  <si>
    <t xml:space="preserve">CSV/XLSX</t>
  </si>
  <si>
    <t xml:space="preserve">Annual (May)</t>
  </si>
  <si>
    <t xml:space="preserve">830 occupations, state+metro</t>
  </si>
  <si>
    <t xml:space="preserve">bls.gov/oes/</t>
  </si>
  <si>
    <t xml:space="preserve">API: 500 queries/day free</t>
  </si>
  <si>
    <t xml:space="preserve">BLS CES</t>
  </si>
  <si>
    <t xml:space="preserve">Monthly nonfarm employment</t>
  </si>
  <si>
    <t xml:space="preserve">Free (API)</t>
  </si>
  <si>
    <t xml:space="preserve">CSV</t>
  </si>
  <si>
    <t xml:space="preserve">Monthly</t>
  </si>
  <si>
    <t xml:space="preserve">Industry-level employment</t>
  </si>
  <si>
    <t xml:space="preserve">bls.gov/ces/</t>
  </si>
  <si>
    <t xml:space="preserve">Most timely labor indicator</t>
  </si>
  <si>
    <t xml:space="preserve">BLS JOLTS</t>
  </si>
  <si>
    <t xml:space="preserve">Job openings/turnover</t>
  </si>
  <si>
    <t xml:space="preserve">Openings, hires, quits, layoffs</t>
  </si>
  <si>
    <t xml:space="preserve">bls.gov/jlt/</t>
  </si>
  <si>
    <t xml:space="preserve">By industry</t>
  </si>
  <si>
    <t xml:space="preserve">BLS Productivity</t>
  </si>
  <si>
    <t xml:space="preserve">Labor productivity</t>
  </si>
  <si>
    <t xml:space="preserve">Output per hour, unit labor costs</t>
  </si>
  <si>
    <t xml:space="preserve">bls.gov/productivity/</t>
  </si>
  <si>
    <t xml:space="preserve">Nonfarm business + manufacturing</t>
  </si>
  <si>
    <t xml:space="preserve">10-year occupation forecasts</t>
  </si>
  <si>
    <t xml:space="preserve">Free (bulk)</t>
  </si>
  <si>
    <t xml:space="preserve">XLSX</t>
  </si>
  <si>
    <t xml:space="preserve">Biennial</t>
  </si>
  <si>
    <t xml:space="preserve">2024-2034 growth by SOC</t>
  </si>
  <si>
    <t xml:space="preserve">bls.gov/emp/</t>
  </si>
  <si>
    <t xml:space="preserve">Now includes AI adjustments</t>
  </si>
  <si>
    <t xml:space="preserve">BLS Public Data API</t>
  </si>
  <si>
    <t xml:space="preserve">All BLS time series</t>
  </si>
  <si>
    <t xml:space="preserve">Free (registration)</t>
  </si>
  <si>
    <t xml:space="preserve">JSON</t>
  </si>
  <si>
    <t xml:space="preserve">Real-time</t>
  </si>
  <si>
    <t xml:space="preserve">Unified access to all programs</t>
  </si>
  <si>
    <t xml:space="preserve">bls.gov/developers/</t>
  </si>
  <si>
    <t xml:space="preserve">v2: 500 queries/day</t>
  </si>
  <si>
    <t xml:space="preserve">Eloundou et al. (GPTs are GPTs)</t>
  </si>
  <si>
    <t xml:space="preserve">Theoretical LLM exposure</t>
  </si>
  <si>
    <t xml:space="preserve">One-time (2023/2024)</t>
  </si>
  <si>
    <t xml:space="preserve">80% workers 10%+ task exposure</t>
  </si>
  <si>
    <t xml:space="preserve">arxiv.org/abs/2303.10130</t>
  </si>
  <si>
    <t xml:space="preserve">Published in Science 2024</t>
  </si>
  <si>
    <t xml:space="preserve">Felten AIOE Index</t>
  </si>
  <si>
    <t xml:space="preserve">AI capability-occupation mapping</t>
  </si>
  <si>
    <t xml:space="preserve">Free (GitHub)</t>
  </si>
  <si>
    <t xml:space="preserve">Periodic</t>
  </si>
  <si>
    <t xml:space="preserve">Standardized exposure scores</t>
  </si>
  <si>
    <t xml:space="preserve">github.com/AIOE-Data/AIOE</t>
  </si>
  <si>
    <t xml:space="preserve">Used by OECD, World Bank</t>
  </si>
  <si>
    <t xml:space="preserve">Stanford HAI AI Index</t>
  </si>
  <si>
    <t xml:space="preserve">Comprehensive annual compilation</t>
  </si>
  <si>
    <t xml:space="preserve">Free (PDF + data)</t>
  </si>
  <si>
    <t xml:space="preserve">PDF/CSV</t>
  </si>
  <si>
    <t xml:space="preserve">Annual (April)</t>
  </si>
  <si>
    <t xml:space="preserve">Investment, adoption, hiring trends</t>
  </si>
  <si>
    <t xml:space="preserve">hai.stanford.edu</t>
  </si>
  <si>
    <t xml:space="preserve">Chapter 4: Economy &amp; Society</t>
  </si>
  <si>
    <t xml:space="preserve">WEF Future of Jobs 2025</t>
  </si>
  <si>
    <t xml:space="preserve">Employer survey (1000+ firms)</t>
  </si>
  <si>
    <t xml:space="preserve">Free (PDF + explorer)</t>
  </si>
  <si>
    <t xml:space="preserve">PDF</t>
  </si>
  <si>
    <t xml:space="preserve">+78M net jobs by 2030</t>
  </si>
  <si>
    <t xml:space="preserve">weforum.org</t>
  </si>
  <si>
    <t xml:space="preserve">55 economies covered</t>
  </si>
  <si>
    <t xml:space="preserve">McKinsey GenAI Report</t>
  </si>
  <si>
    <t xml:space="preserve">Economic potential estimate</t>
  </si>
  <si>
    <t xml:space="preserve">Free (PDF)</t>
  </si>
  <si>
    <t xml:space="preserve">$2.6-4.4T annual value-add</t>
  </si>
  <si>
    <t xml:space="preserve">mckinsey.com</t>
  </si>
  <si>
    <t xml:space="preserve">63 use cases analyzed</t>
  </si>
  <si>
    <t xml:space="preserve">IMF AI &amp; Jobs SDN</t>
  </si>
  <si>
    <t xml:space="preserve">Global exposure estimates</t>
  </si>
  <si>
    <t xml:space="preserve">40% global, 60% advanced econ</t>
  </si>
  <si>
    <t xml:space="preserve">imf.org</t>
  </si>
  <si>
    <t xml:space="preserve">Jan 2024 + Jan 2026 updates</t>
  </si>
  <si>
    <t xml:space="preserve">White House CEA AI Report</t>
  </si>
  <si>
    <t xml:space="preserve">US policy analysis</t>
  </si>
  <si>
    <t xml:space="preserve">Free (web)</t>
  </si>
  <si>
    <t xml:space="preserve">HTML/PDF</t>
  </si>
  <si>
    <t xml:space="preserve">One-time (Jul 2024)</t>
  </si>
  <si>
    <t xml:space="preserve">~10% highly vulnerable occupations</t>
  </si>
  <si>
    <t xml:space="preserve">whitehouse.gov/cea/</t>
  </si>
  <si>
    <t xml:space="preserve">Biden admin analysis</t>
  </si>
  <si>
    <t xml:space="preserve">Yale Budget Lab Comparison</t>
  </si>
  <si>
    <t xml:space="preserve">7 exposure metrics compared</t>
  </si>
  <si>
    <t xml:space="preserve">HTML</t>
  </si>
  <si>
    <t xml:space="preserve">One-time (2025)</t>
  </si>
  <si>
    <t xml:space="preserve">High disagreement on top exposed</t>
  </si>
  <si>
    <t xml:space="preserve">budgetlab.yale.edu</t>
  </si>
  <si>
    <t xml:space="preserve">Meta-analysis of frameworks</t>
  </si>
  <si>
    <t xml:space="preserve">MIT Iceberg Index</t>
  </si>
  <si>
    <t xml:space="preserve">Skills-based AI exposure</t>
  </si>
  <si>
    <t xml:space="preserve">2.2% visible, 11.7% technical</t>
  </si>
  <si>
    <t xml:space="preserve">iceberg.mit.edu</t>
  </si>
  <si>
    <t xml:space="preserve">Wage-value denominated</t>
  </si>
  <si>
    <t xml:space="preserve">Hui, Reshef, Zhou (Freelance)</t>
  </si>
  <si>
    <t xml:space="preserve">Upwork/freelance platform data</t>
  </si>
  <si>
    <t xml:space="preserve">Paper (restricted data)</t>
  </si>
  <si>
    <t xml:space="preserve">One-time (2024)</t>
  </si>
  <si>
    <t xml:space="preserve">5.2% earnings decline writers</t>
  </si>
  <si>
    <t xml:space="preserve">Published in Org Science</t>
  </si>
  <si>
    <t xml:space="preserve">ChatGPT launch natural experiment</t>
  </si>
  <si>
    <t xml:space="preserve">GitHub Copilot RCT</t>
  </si>
  <si>
    <t xml:space="preserve">Developer productivity</t>
  </si>
  <si>
    <t xml:space="preserve">Paper</t>
  </si>
  <si>
    <t xml:space="preserve">One-time (2023)</t>
  </si>
  <si>
    <t xml:space="preserve">55% faster task completion</t>
  </si>
  <si>
    <t xml:space="preserve">arxiv.org/abs/2302.06590</t>
  </si>
  <si>
    <t xml:space="preserve">Randomized controlled trial</t>
  </si>
  <si>
    <t xml:space="preserve">Acemoglu &amp; Restrepo Framework</t>
  </si>
  <si>
    <t xml:space="preserve">Task-based displacement model</t>
  </si>
  <si>
    <t xml:space="preserve">Model</t>
  </si>
  <si>
    <t xml:space="preserve">Ongoing</t>
  </si>
  <si>
    <t xml:space="preserve">Displacement vs reinstatement</t>
  </si>
  <si>
    <t xml:space="preserve">aeaweb.org</t>
  </si>
  <si>
    <t xml:space="preserve">Theoretical foundation</t>
  </si>
  <si>
    <t xml:space="preserve">Augmentation vs. Automation: Anthropic Economic Index Breakdown</t>
  </si>
  <si>
    <t xml:space="preserve">Source: Anthropic Economic Index reports (Feb 2025 - Jan 2026)</t>
  </si>
  <si>
    <t xml:space="preserve">Segment</t>
  </si>
  <si>
    <t xml:space="preserve">Augmentation %</t>
  </si>
  <si>
    <t xml:space="preserve">Automation %</t>
  </si>
  <si>
    <t xml:space="preserve">Trend Direction</t>
  </si>
  <si>
    <t xml:space="preserve">Key Occupation Category</t>
  </si>
  <si>
    <t xml:space="preserve">Usage Share</t>
  </si>
  <si>
    <t xml:space="preserve">All Users (Overall)</t>
  </si>
  <si>
    <t xml:space="preserve">Automation rising</t>
  </si>
  <si>
    <t xml:space="preserve">Software Dev (37.2%)</t>
  </si>
  <si>
    <t xml:space="preserve">Consumer/Chat Users</t>
  </si>
  <si>
    <t xml:space="preserve">Stable</t>
  </si>
  <si>
    <t xml:space="preserve">Writing/Content (28%)</t>
  </si>
  <si>
    <t xml:space="preserve">~55%</t>
  </si>
  <si>
    <t xml:space="preserve">API/Business Users</t>
  </si>
  <si>
    <t xml:space="preserve">Automation dominant</t>
  </si>
  <si>
    <t xml:space="preserve">Code Generation (45%)</t>
  </si>
  <si>
    <t xml:space="preserve">~35%</t>
  </si>
  <si>
    <t xml:space="preserve">Enterprise/Teams</t>
  </si>
  <si>
    <t xml:space="preserve">Automation growing</t>
  </si>
  <si>
    <t xml:space="preserve">Data Analysis (31%)</t>
  </si>
  <si>
    <t xml:space="preserve">~10%</t>
  </si>
  <si>
    <t xml:space="preserve">Directive Automation (Dec 2024)</t>
  </si>
  <si>
    <t xml:space="preserve">Baseline</t>
  </si>
  <si>
    <t xml:space="preserve">All segments</t>
  </si>
  <si>
    <t xml:space="preserve">Directive Automation (Mid 2025)</t>
  </si>
  <si>
    <t xml:space="preserve">+12pp increase</t>
  </si>
  <si>
    <t xml:space="preserve">API users primarily</t>
  </si>
  <si>
    <t xml:space="preserve">The Exposure-Displacement Gap: Theoretical vs. Observed Impact by Sector</t>
  </si>
  <si>
    <t xml:space="preserve">Compiled from multiple sources. Negative observed = productivity gain (augmentation).</t>
  </si>
  <si>
    <t xml:space="preserve">Sector</t>
  </si>
  <si>
    <t xml:space="preserve">Theoretical Exposure %</t>
  </si>
  <si>
    <t xml:space="preserve">Observed Impact %</t>
  </si>
  <si>
    <t xml:space="preserve">Gap (pp)</t>
  </si>
  <si>
    <t xml:space="preserve">Classification</t>
  </si>
  <si>
    <t xml:space="preserve">Primary Evidence</t>
  </si>
  <si>
    <t xml:space="preserve">Key Stat</t>
  </si>
  <si>
    <t xml:space="preserve">Freelance Writing</t>
  </si>
  <si>
    <t xml:space="preserve">Hui, Reshef, Zhou (2024)</t>
  </si>
  <si>
    <t xml:space="preserve">5.2% earnings decline</t>
  </si>
  <si>
    <t xml:space="preserve">Translation Services</t>
  </si>
  <si>
    <t xml:space="preserve">Upwork demand data</t>
  </si>
  <si>
    <t xml:space="preserve">20-50% demand decline</t>
  </si>
  <si>
    <t xml:space="preserve">Software Development</t>
  </si>
  <si>
    <t xml:space="preserve">GitHub Copilot RCT, Anthropic</t>
  </si>
  <si>
    <t xml:space="preserve">26-56% speedup</t>
  </si>
  <si>
    <t xml:space="preserve">Customer Support</t>
  </si>
  <si>
    <t xml:space="preserve">Brynjolfsson et al. (2025)</t>
  </si>
  <si>
    <t xml:space="preserve">14% avg productivity gain</t>
  </si>
  <si>
    <t xml:space="preserve">Radiology</t>
  </si>
  <si>
    <t xml:space="preserve">FDA authorizations, employment</t>
  </si>
  <si>
    <t xml:space="preserve">1,046 FDA-authorized tools</t>
  </si>
  <si>
    <t xml:space="preserve">Legal Services</t>
  </si>
  <si>
    <t xml:space="preserve">Clio 2025, MIT Tech Review</t>
  </si>
  <si>
    <t xml:space="preserve">79% adoption, record employment</t>
  </si>
  <si>
    <t xml:space="preserve">Finance/Banking</t>
  </si>
  <si>
    <t xml:space="preserve">Fortune, Citigroup analysis</t>
  </si>
  <si>
    <t xml:space="preserve">Hiring restraint, not layoffs</t>
  </si>
  <si>
    <t xml:space="preserve">Medical Documentation</t>
  </si>
  <si>
    <t xml:space="preserve">AMA, UCLA, Permanente</t>
  </si>
  <si>
    <t xml:space="preserve">40% reduction after-hours work</t>
  </si>
  <si>
    <t xml:space="preserve">Data Entry</t>
  </si>
  <si>
    <t xml:space="preserve">Early Displacement</t>
  </si>
  <si>
    <t xml:space="preserve">BLS projections, Anthropic</t>
  </si>
  <si>
    <t xml:space="preserve">-5% BLS projected decline</t>
  </si>
  <si>
    <t xml:space="preserve">Marketing/Advertising</t>
  </si>
  <si>
    <t xml:space="preserve">Anthropic EI, industry surveys</t>
  </si>
  <si>
    <t xml:space="preserve">15% efficiency gains reported</t>
  </si>
  <si>
    <t xml:space="preserve">Key Macro-Level Statistics for Blog Narrative</t>
  </si>
  <si>
    <t xml:space="preserve">Top-line numbers from major reports, useful for framing the narrative</t>
  </si>
  <si>
    <t xml:space="preserve">Statistic</t>
  </si>
  <si>
    <t xml:space="preserve">Date</t>
  </si>
  <si>
    <t xml:space="preserve">Context</t>
  </si>
  <si>
    <t xml:space="preserve">Workers with 10%+ task exposure</t>
  </si>
  <si>
    <t xml:space="preserve">80%</t>
  </si>
  <si>
    <t xml:space="preserve">Eloundou et al.</t>
  </si>
  <si>
    <t xml:space="preserve">2023/2024</t>
  </si>
  <si>
    <t xml:space="preserve">US workforce, LLM + LLM-powered tools</t>
  </si>
  <si>
    <t xml:space="preserve">Advanced economy AI exposure</t>
  </si>
  <si>
    <t xml:space="preserve">60%</t>
  </si>
  <si>
    <t xml:space="preserve">IMF</t>
  </si>
  <si>
    <t xml:space="preserve">Jan 2024</t>
  </si>
  <si>
    <t xml:space="preserve">40% globally</t>
  </si>
  <si>
    <t xml:space="preserve">Net new jobs by 2030</t>
  </si>
  <si>
    <t xml:space="preserve">+78 million</t>
  </si>
  <si>
    <t xml:space="preserve">WEF</t>
  </si>
  <si>
    <t xml:space="preserve">Jan 2025</t>
  </si>
  <si>
    <t xml:space="preserve">170M created, 92M displaced</t>
  </si>
  <si>
    <t xml:space="preserve">GenAI annual value potential</t>
  </si>
  <si>
    <t xml:space="preserve">$2.6-4.4 trillion</t>
  </si>
  <si>
    <t xml:space="preserve">McKinsey</t>
  </si>
  <si>
    <t xml:space="preserve">2023</t>
  </si>
  <si>
    <t xml:space="preserve">63 use cases across sectors</t>
  </si>
  <si>
    <t xml:space="preserve">BLS benchmark revision</t>
  </si>
  <si>
    <t xml:space="preserve">-898,000 jobs</t>
  </si>
  <si>
    <t xml:space="preserve">Sep 2025</t>
  </si>
  <si>
    <t xml:space="preserve">March 2025 benchmark, info sector -88K</t>
  </si>
  <si>
    <t xml:space="preserve">Claude task speedup (avg)</t>
  </si>
  <si>
    <t xml:space="preserve">~80%</t>
  </si>
  <si>
    <t xml:space="preserve">Anthropic</t>
  </si>
  <si>
    <t xml:space="preserve">Jan 2026</t>
  </si>
  <si>
    <t xml:space="preserve">Implied 1.0-1.2pp productivity growth/year</t>
  </si>
  <si>
    <t xml:space="preserve">College task speedup</t>
  </si>
  <si>
    <t xml:space="preserve">12x</t>
  </si>
  <si>
    <t xml:space="preserve">Anthropic EI v4</t>
  </si>
  <si>
    <t xml:space="preserve">vs 9x for high-school level tasks</t>
  </si>
  <si>
    <t xml:space="preserve">Systematic unemployment increase</t>
  </si>
  <si>
    <t xml:space="preserve">None detected</t>
  </si>
  <si>
    <t xml:space="preserve">Anthropic Labor</t>
  </si>
  <si>
    <t xml:space="preserve">Mar 2026</t>
  </si>
  <si>
    <t xml:space="preserve">For highly exposed workers since late 2022</t>
  </si>
  <si>
    <t xml:space="preserve">Youth hiring slowdown (22-25)</t>
  </si>
  <si>
    <t xml:space="preserve">-13%</t>
  </si>
  <si>
    <t xml:space="preserve">Relative decline in AI-exposed occupations</t>
  </si>
  <si>
    <t xml:space="preserve">Skills key skill change by 2030</t>
  </si>
  <si>
    <t xml:space="preserve">39%</t>
  </si>
  <si>
    <t xml:space="preserve">Percentage of key skills that will transform</t>
  </si>
  <si>
    <t xml:space="preserve">US AI job postings share</t>
  </si>
  <si>
    <t xml:space="preserve">1.8%</t>
  </si>
  <si>
    <t xml:space="preserve">Apr 2025</t>
  </si>
  <si>
    <t xml:space="preserve">Of all job postings</t>
  </si>
  <si>
    <t xml:space="preserve">Global private AI investment</t>
  </si>
  <si>
    <t xml:space="preserve">$252.3 billion</t>
  </si>
  <si>
    <t xml:space="preserve">2024 figure</t>
  </si>
  <si>
    <t xml:space="preserve">Organizations using AI</t>
  </si>
  <si>
    <t xml:space="preserve">McKinsey/HAI</t>
  </si>
  <si>
    <t xml:space="preserve">2024</t>
  </si>
  <si>
    <t xml:space="preserve">GenAI business adoption</t>
  </si>
  <si>
    <t xml:space="preserve">71%</t>
  </si>
  <si>
    <t xml:space="preserve">Up from 33% in one year</t>
  </si>
  <si>
    <t xml:space="preserve">Exposed workers: female skew</t>
  </si>
  <si>
    <t xml:space="preserve">+16pp</t>
  </si>
  <si>
    <t xml:space="preserve">vs general workforce</t>
  </si>
  <si>
    <t xml:space="preserve">Exposed workers: income premium</t>
  </si>
  <si>
    <t xml:space="preserve">+47%</t>
  </si>
  <si>
    <t xml:space="preserve">Higher earners more exposed</t>
  </si>
  <si>
    <t xml:space="preserve">Freelance writing earnings decline</t>
  </si>
  <si>
    <t xml:space="preserve">-5.2%</t>
  </si>
  <si>
    <t xml:space="preserve">Hui et al.</t>
  </si>
  <si>
    <t xml:space="preserve">Post-ChatGPT on Upwork</t>
  </si>
  <si>
    <t xml:space="preserve">GitHub Copilot task speedup</t>
  </si>
  <si>
    <t xml:space="preserve">55%</t>
  </si>
  <si>
    <t xml:space="preserve">Peng et al.</t>
  </si>
  <si>
    <t xml:space="preserve">AI-generated code at Microsoft</t>
  </si>
  <si>
    <t xml:space="preserve">30%</t>
  </si>
  <si>
    <t xml:space="preserve">Microsoft</t>
  </si>
  <si>
    <t xml:space="preserve">2025</t>
  </si>
  <si>
    <t xml:space="preserve">CEO reported figure</t>
  </si>
  <si>
    <t xml:space="preserve">US tech adoption equalization</t>
  </si>
  <si>
    <t xml:space="preserve">2-5 years</t>
  </si>
  <si>
    <t xml:space="preserve">Anthropic EI</t>
  </si>
  <si>
    <t xml:space="preserve">10x faster than 20th century tech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</si>
</sst>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2C3E50"/>
      <name val="Arial"/>
      <family val="0"/>
      <charset val="1"/>
    </font>
    <font>
      <i val="true"/>
      <sz val="9"/>
      <color rgb="FF7F8C8D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2C3E50"/>
        <bgColor rgb="FF333399"/>
      </patternFill>
    </fill>
    <fill>
      <patternFill patternType="solid">
        <fgColor rgb="FFF7F9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5D5D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8C8D"/>
      <rgbColor rgb="FF9999FF"/>
      <rgbColor rgb="FF993366"/>
      <rgbColor rgb="FFF7F9FC"/>
      <rgbColor rgb="FFCCFFFF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C3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5"/>
    <col collapsed="false" customWidth="true" hidden="false" outlineLevel="0" max="2" min="2" style="0" width="12"/>
    <col collapsed="false" customWidth="true" hidden="false" outlineLevel="0" max="3" min="3" style="0" width="17"/>
    <col collapsed="false" customWidth="true" hidden="false" outlineLevel="0" max="4" min="4" style="0" width="16"/>
    <col collapsed="false" customWidth="true" hidden="false" outlineLevel="0" max="5" min="5" style="0" width="19"/>
    <col collapsed="false" customWidth="true" hidden="false" outlineLevel="0" max="6" min="6" style="0" width="38"/>
    <col collapsed="false" customWidth="true" hidden="false" outlineLevel="0" max="7" min="7" style="0" width="1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 t="s">
        <v>9</v>
      </c>
      <c r="B5" s="4" t="s">
        <v>10</v>
      </c>
      <c r="C5" s="4" t="n">
        <v>75</v>
      </c>
      <c r="D5" s="4" t="n">
        <v>72</v>
      </c>
      <c r="E5" s="4" t="n">
        <v>68</v>
      </c>
      <c r="F5" s="4" t="n">
        <f aca="false">MAX(C5,D5,E5)-MIN(C5,D5,E5)</f>
        <v>7</v>
      </c>
      <c r="G5" s="4" t="s">
        <v>11</v>
      </c>
    </row>
    <row r="6" customFormat="false" ht="15" hidden="false" customHeight="false" outlineLevel="0" collapsed="false">
      <c r="A6" s="5" t="s">
        <v>12</v>
      </c>
      <c r="B6" s="5" t="s">
        <v>13</v>
      </c>
      <c r="C6" s="5" t="n">
        <v>70.1</v>
      </c>
      <c r="D6" s="5" t="n">
        <v>76</v>
      </c>
      <c r="E6" s="5" t="n">
        <v>52</v>
      </c>
      <c r="F6" s="5" t="n">
        <f aca="false">MAX(C6,D6,E6)-MIN(C6,D6,E6)</f>
        <v>24</v>
      </c>
      <c r="G6" s="5" t="s">
        <v>11</v>
      </c>
    </row>
    <row r="7" customFormat="false" ht="15" hidden="false" customHeight="false" outlineLevel="0" collapsed="false">
      <c r="A7" s="4" t="s">
        <v>14</v>
      </c>
      <c r="B7" s="4" t="s">
        <v>15</v>
      </c>
      <c r="C7" s="4" t="n">
        <v>67.1</v>
      </c>
      <c r="D7" s="4" t="n">
        <v>82</v>
      </c>
      <c r="E7" s="4" t="n">
        <v>61</v>
      </c>
      <c r="F7" s="4" t="n">
        <f aca="false">MAX(C7,D7,E7)-MIN(C7,D7,E7)</f>
        <v>21</v>
      </c>
      <c r="G7" s="4" t="s">
        <v>11</v>
      </c>
    </row>
    <row r="8" customFormat="false" ht="15" hidden="false" customHeight="false" outlineLevel="0" collapsed="false">
      <c r="A8" s="5" t="s">
        <v>16</v>
      </c>
      <c r="B8" s="5" t="s">
        <v>17</v>
      </c>
      <c r="C8" s="5" t="n">
        <v>52.3</v>
      </c>
      <c r="D8" s="5" t="n">
        <v>73</v>
      </c>
      <c r="E8" s="5" t="n">
        <v>58</v>
      </c>
      <c r="F8" s="5" t="n">
        <f aca="false">MAX(C8,D8,E8)-MIN(C8,D8,E8)</f>
        <v>20.7</v>
      </c>
      <c r="G8" s="5" t="s">
        <v>11</v>
      </c>
    </row>
    <row r="9" customFormat="false" ht="15" hidden="false" customHeight="false" outlineLevel="0" collapsed="false">
      <c r="A9" s="4" t="s">
        <v>18</v>
      </c>
      <c r="B9" s="4" t="s">
        <v>19</v>
      </c>
      <c r="C9" s="4" t="n">
        <v>48.7</v>
      </c>
      <c r="D9" s="4" t="n">
        <v>65</v>
      </c>
      <c r="E9" s="4" t="n">
        <v>45</v>
      </c>
      <c r="F9" s="4" t="n">
        <f aca="false">MAX(C9,D9,E9)-MIN(C9,D9,E9)</f>
        <v>20</v>
      </c>
      <c r="G9" s="4" t="s">
        <v>20</v>
      </c>
    </row>
    <row r="10" customFormat="false" ht="15" hidden="false" customHeight="false" outlineLevel="0" collapsed="false">
      <c r="A10" s="5" t="s">
        <v>21</v>
      </c>
      <c r="B10" s="5" t="s">
        <v>22</v>
      </c>
      <c r="C10" s="5" t="n">
        <v>44.2</v>
      </c>
      <c r="D10" s="5" t="n">
        <v>55</v>
      </c>
      <c r="E10" s="5" t="n">
        <v>42</v>
      </c>
      <c r="F10" s="5" t="n">
        <f aca="false">MAX(C10,D10,E10)-MIN(C10,D10,E10)</f>
        <v>13</v>
      </c>
      <c r="G10" s="5" t="s">
        <v>20</v>
      </c>
    </row>
    <row r="11" customFormat="false" ht="15" hidden="false" customHeight="false" outlineLevel="0" collapsed="false">
      <c r="A11" s="4" t="s">
        <v>23</v>
      </c>
      <c r="B11" s="4" t="s">
        <v>24</v>
      </c>
      <c r="C11" s="4" t="n">
        <v>22.5</v>
      </c>
      <c r="D11" s="4" t="n">
        <v>30</v>
      </c>
      <c r="E11" s="4" t="n">
        <v>35</v>
      </c>
      <c r="F11" s="4" t="n">
        <f aca="false">MAX(C11,D11,E11)-MIN(C11,D11,E11)</f>
        <v>12.5</v>
      </c>
      <c r="G11" s="4" t="s">
        <v>20</v>
      </c>
    </row>
    <row r="12" customFormat="false" ht="15" hidden="false" customHeight="false" outlineLevel="0" collapsed="false">
      <c r="A12" s="5" t="s">
        <v>25</v>
      </c>
      <c r="B12" s="5" t="s">
        <v>26</v>
      </c>
      <c r="C12" s="5" t="n">
        <v>15.3</v>
      </c>
      <c r="D12" s="5" t="n">
        <v>18</v>
      </c>
      <c r="E12" s="5" t="n">
        <v>22</v>
      </c>
      <c r="F12" s="5" t="n">
        <f aca="false">MAX(C12,D12,E12)-MIN(C12,D12,E12)</f>
        <v>6.7</v>
      </c>
      <c r="G12" s="5" t="s">
        <v>11</v>
      </c>
    </row>
    <row r="13" customFormat="false" ht="15" hidden="false" customHeight="false" outlineLevel="0" collapsed="false">
      <c r="A13" s="4" t="s">
        <v>27</v>
      </c>
      <c r="B13" s="4" t="s">
        <v>28</v>
      </c>
      <c r="C13" s="4" t="n">
        <v>5.1</v>
      </c>
      <c r="D13" s="4" t="n">
        <v>8</v>
      </c>
      <c r="E13" s="4" t="n">
        <v>12</v>
      </c>
      <c r="F13" s="4" t="n">
        <f aca="false">MAX(C13,D13,E13)-MIN(C13,D13,E13)</f>
        <v>6.9</v>
      </c>
      <c r="G13" s="4" t="s">
        <v>11</v>
      </c>
    </row>
    <row r="14" customFormat="false" ht="15" hidden="false" customHeight="false" outlineLevel="0" collapsed="false">
      <c r="A14" s="5" t="s">
        <v>29</v>
      </c>
      <c r="B14" s="5" t="s">
        <v>30</v>
      </c>
      <c r="C14" s="5" t="n">
        <v>2.8</v>
      </c>
      <c r="D14" s="5" t="n">
        <v>4</v>
      </c>
      <c r="E14" s="5" t="n">
        <v>6</v>
      </c>
      <c r="F14" s="5" t="n">
        <f aca="false">MAX(C14,D14,E14)-MIN(C14,D14,E14)</f>
        <v>3.2</v>
      </c>
      <c r="G14" s="5" t="s">
        <v>11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5"/>
    <col collapsed="false" customWidth="true" hidden="false" outlineLevel="0" max="2" min="2" style="0" width="12"/>
    <col collapsed="false" customWidth="true" hidden="false" outlineLevel="0" max="4" min="3" style="0" width="23"/>
    <col collapsed="false" customWidth="true" hidden="false" outlineLevel="0" max="5" min="5" style="0" width="12"/>
    <col collapsed="false" customWidth="true" hidden="false" outlineLevel="0" max="6" min="6" style="0" width="14"/>
    <col collapsed="false" customWidth="true" hidden="false" outlineLevel="0" max="7" min="7" style="0" width="19"/>
    <col collapsed="false" customWidth="true" hidden="false" outlineLevel="0" max="8" min="8" style="0" width="16"/>
  </cols>
  <sheetData>
    <row r="1" customFormat="false" ht="17.35" hidden="false" customHeight="false" outlineLevel="0" collapsed="false">
      <c r="A1" s="1" t="s">
        <v>31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32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</row>
    <row r="5" customFormat="false" ht="15" hidden="false" customHeight="false" outlineLevel="0" collapsed="false">
      <c r="A5" s="4" t="s">
        <v>39</v>
      </c>
      <c r="B5" s="4" t="s">
        <v>40</v>
      </c>
      <c r="C5" s="4" t="n">
        <v>1878</v>
      </c>
      <c r="D5" s="4" t="n">
        <f aca="false">C5*(1+E5/100)</f>
        <v>2197.26</v>
      </c>
      <c r="E5" s="4" t="n">
        <v>17</v>
      </c>
      <c r="F5" s="4" t="n">
        <f aca="false">D5-C5</f>
        <v>319.26</v>
      </c>
      <c r="G5" s="4" t="n">
        <v>132270</v>
      </c>
      <c r="H5" s="4" t="s">
        <v>41</v>
      </c>
    </row>
    <row r="6" customFormat="false" ht="15" hidden="false" customHeight="false" outlineLevel="0" collapsed="false">
      <c r="A6" s="5" t="s">
        <v>42</v>
      </c>
      <c r="B6" s="5" t="s">
        <v>43</v>
      </c>
      <c r="C6" s="5" t="n">
        <v>202</v>
      </c>
      <c r="D6" s="5" t="n">
        <f aca="false">C6*(1+E6/100)</f>
        <v>274.72</v>
      </c>
      <c r="E6" s="5" t="n">
        <v>36</v>
      </c>
      <c r="F6" s="5" t="n">
        <f aca="false">D6-C6</f>
        <v>72.72</v>
      </c>
      <c r="G6" s="5" t="n">
        <v>108020</v>
      </c>
      <c r="H6" s="5" t="s">
        <v>41</v>
      </c>
    </row>
    <row r="7" customFormat="false" ht="15" hidden="false" customHeight="false" outlineLevel="0" collapsed="false">
      <c r="A7" s="4" t="s">
        <v>44</v>
      </c>
      <c r="B7" s="4" t="s">
        <v>45</v>
      </c>
      <c r="C7" s="4" t="n">
        <v>385</v>
      </c>
      <c r="D7" s="4" t="n">
        <f aca="false">C7*(1+E7/100)</f>
        <v>562.1</v>
      </c>
      <c r="E7" s="4" t="n">
        <v>46</v>
      </c>
      <c r="F7" s="4" t="n">
        <f aca="false">D7-C7</f>
        <v>177.1</v>
      </c>
      <c r="G7" s="4" t="n">
        <v>126260</v>
      </c>
      <c r="H7" s="4" t="s">
        <v>46</v>
      </c>
    </row>
    <row r="8" customFormat="false" ht="15" hidden="false" customHeight="false" outlineLevel="0" collapsed="false">
      <c r="A8" s="5" t="s">
        <v>47</v>
      </c>
      <c r="B8" s="5" t="s">
        <v>48</v>
      </c>
      <c r="C8" s="5" t="n">
        <v>4682</v>
      </c>
      <c r="D8" s="5" t="n">
        <f aca="false">C8*(1+E8/100)</f>
        <v>5154.882</v>
      </c>
      <c r="E8" s="5" t="n">
        <v>10.1</v>
      </c>
      <c r="F8" s="5" t="n">
        <f aca="false">D8-C8</f>
        <v>472.882</v>
      </c>
      <c r="G8" s="5" t="n">
        <v>104420</v>
      </c>
      <c r="H8" s="5" t="s">
        <v>41</v>
      </c>
    </row>
    <row r="9" customFormat="false" ht="15" hidden="false" customHeight="false" outlineLevel="0" collapsed="false">
      <c r="A9" s="4" t="s">
        <v>49</v>
      </c>
      <c r="B9" s="4" t="s">
        <v>50</v>
      </c>
      <c r="C9" s="4" t="n">
        <v>48</v>
      </c>
      <c r="D9" s="4" t="n">
        <f aca="false">C9*(1+E9/100)</f>
        <v>45.744</v>
      </c>
      <c r="E9" s="4" t="n">
        <v>-4.7</v>
      </c>
      <c r="F9" s="4" t="n">
        <f aca="false">D9-C9</f>
        <v>-2.256</v>
      </c>
      <c r="G9" s="4" t="n">
        <v>33380</v>
      </c>
      <c r="H9" s="4" t="s">
        <v>51</v>
      </c>
    </row>
    <row r="10" customFormat="false" ht="15" hidden="false" customHeight="false" outlineLevel="0" collapsed="false">
      <c r="A10" s="5" t="s">
        <v>12</v>
      </c>
      <c r="B10" s="5" t="s">
        <v>13</v>
      </c>
      <c r="C10" s="5" t="n">
        <v>2790</v>
      </c>
      <c r="D10" s="5" t="n">
        <f aca="false">C10*(1+E10/100)</f>
        <v>2650.5</v>
      </c>
      <c r="E10" s="5" t="n">
        <v>-5</v>
      </c>
      <c r="F10" s="5" t="n">
        <f aca="false">D10-C10</f>
        <v>-139.5</v>
      </c>
      <c r="G10" s="5" t="n">
        <v>39680</v>
      </c>
      <c r="H10" s="5" t="s">
        <v>51</v>
      </c>
    </row>
    <row r="11" customFormat="false" ht="15" hidden="false" customHeight="false" outlineLevel="0" collapsed="false">
      <c r="A11" s="4" t="s">
        <v>52</v>
      </c>
      <c r="B11" s="4" t="s">
        <v>53</v>
      </c>
      <c r="C11" s="4" t="n">
        <v>57</v>
      </c>
      <c r="D11" s="4" t="n">
        <f aca="false">C11*(1+E11/100)</f>
        <v>51.756</v>
      </c>
      <c r="E11" s="4" t="n">
        <v>-9.2</v>
      </c>
      <c r="F11" s="4" t="n">
        <f aca="false">D11-C11</f>
        <v>-5.244</v>
      </c>
      <c r="G11" s="4" t="n">
        <v>73390</v>
      </c>
      <c r="H11" s="4" t="s">
        <v>51</v>
      </c>
    </row>
    <row r="12" customFormat="false" ht="15" hidden="false" customHeight="false" outlineLevel="0" collapsed="false">
      <c r="A12" s="5" t="s">
        <v>54</v>
      </c>
      <c r="B12" s="5" t="s">
        <v>55</v>
      </c>
      <c r="C12" s="5" t="n">
        <v>263</v>
      </c>
      <c r="D12" s="5" t="n">
        <f aca="false">C12*(1+E12/100)</f>
        <v>252.48</v>
      </c>
      <c r="E12" s="5" t="n">
        <v>-4</v>
      </c>
      <c r="F12" s="5" t="n">
        <f aca="false">D12-C12</f>
        <v>-10.52</v>
      </c>
      <c r="G12" s="5" t="n">
        <v>59970</v>
      </c>
      <c r="H12" s="5" t="s">
        <v>51</v>
      </c>
    </row>
    <row r="13" customFormat="false" ht="15" hidden="false" customHeight="false" outlineLevel="0" collapsed="false">
      <c r="A13" s="4" t="s">
        <v>56</v>
      </c>
      <c r="B13" s="4" t="s">
        <v>57</v>
      </c>
      <c r="C13" s="4" t="n">
        <v>62</v>
      </c>
      <c r="D13" s="4" t="n">
        <f aca="false">C13*(1+E13/100)</f>
        <v>64.48</v>
      </c>
      <c r="E13" s="4" t="n">
        <v>4</v>
      </c>
      <c r="F13" s="4" t="n">
        <f aca="false">D13-C13</f>
        <v>2.48</v>
      </c>
      <c r="G13" s="4" t="n">
        <v>57090</v>
      </c>
      <c r="H13" s="4" t="s">
        <v>58</v>
      </c>
    </row>
    <row r="14" customFormat="false" ht="15" hidden="false" customHeight="false" outlineLevel="0" collapsed="false">
      <c r="A14" s="5" t="s">
        <v>59</v>
      </c>
      <c r="B14" s="5" t="s">
        <v>60</v>
      </c>
      <c r="C14" s="5" t="n">
        <v>338</v>
      </c>
      <c r="D14" s="5" t="n">
        <f aca="false">C14*(1+E14/100)</f>
        <v>365.04</v>
      </c>
      <c r="E14" s="5" t="n">
        <v>8</v>
      </c>
      <c r="F14" s="5" t="n">
        <f aca="false">D14-C14</f>
        <v>27.04</v>
      </c>
      <c r="G14" s="5" t="n">
        <v>99890</v>
      </c>
      <c r="H14" s="5" t="s">
        <v>41</v>
      </c>
    </row>
    <row r="15" customFormat="false" ht="15" hidden="false" customHeight="false" outlineLevel="0" collapsed="false">
      <c r="A15" s="4" t="s">
        <v>61</v>
      </c>
      <c r="B15" s="4" t="s">
        <v>62</v>
      </c>
      <c r="C15" s="4" t="n">
        <v>238</v>
      </c>
      <c r="D15" s="4" t="n">
        <f aca="false">C15*(1+E15/100)</f>
        <v>252.28</v>
      </c>
      <c r="E15" s="4" t="n">
        <v>6</v>
      </c>
      <c r="F15" s="4" t="n">
        <f aca="false">D15-C15</f>
        <v>14.28</v>
      </c>
      <c r="G15" s="4" t="n">
        <v>73410</v>
      </c>
      <c r="H15" s="4" t="s">
        <v>41</v>
      </c>
    </row>
    <row r="16" customFormat="false" ht="15" hidden="false" customHeight="false" outlineLevel="0" collapsed="false">
      <c r="A16" s="5" t="s">
        <v>63</v>
      </c>
      <c r="B16" s="5" t="s">
        <v>64</v>
      </c>
      <c r="C16" s="5" t="n">
        <v>362</v>
      </c>
      <c r="D16" s="5" t="n">
        <f aca="false">C16*(1+E16/100)</f>
        <v>376.48</v>
      </c>
      <c r="E16" s="5" t="n">
        <v>4</v>
      </c>
      <c r="F16" s="5" t="n">
        <f aca="false">D16-C16</f>
        <v>14.48</v>
      </c>
      <c r="G16" s="5" t="n">
        <v>60970</v>
      </c>
      <c r="H16" s="5" t="s">
        <v>58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5"/>
    <col collapsed="false" customWidth="true" hidden="false" outlineLevel="0" max="2" min="2" style="0" width="8"/>
    <col collapsed="false" customWidth="true" hidden="false" outlineLevel="0" max="3" min="3" style="0" width="32"/>
    <col collapsed="false" customWidth="true" hidden="false" outlineLevel="0" max="5" min="4" style="0" width="14"/>
    <col collapsed="false" customWidth="true" hidden="false" outlineLevel="0" max="7" min="6" style="0" width="17"/>
    <col collapsed="false" customWidth="true" hidden="false" outlineLevel="0" max="8" min="8" style="0" width="23"/>
  </cols>
  <sheetData>
    <row r="1" customFormat="false" ht="17.35" hidden="false" customHeight="false" outlineLevel="0" collapsed="false">
      <c r="A1" s="1" t="s">
        <v>65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66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</row>
    <row r="5" customFormat="false" ht="15" hidden="false" customHeight="false" outlineLevel="0" collapsed="false">
      <c r="A5" s="4" t="s">
        <v>75</v>
      </c>
      <c r="B5" s="4" t="n">
        <v>2025</v>
      </c>
      <c r="C5" s="4" t="s">
        <v>76</v>
      </c>
      <c r="D5" s="4" t="s">
        <v>77</v>
      </c>
      <c r="E5" s="4" t="n">
        <v>14</v>
      </c>
      <c r="F5" s="4" t="n">
        <v>34</v>
      </c>
      <c r="G5" s="4" t="n">
        <v>2</v>
      </c>
      <c r="H5" s="4" t="n">
        <f aca="false">F5/G5</f>
        <v>17</v>
      </c>
    </row>
    <row r="6" customFormat="false" ht="15" hidden="false" customHeight="false" outlineLevel="0" collapsed="false">
      <c r="A6" s="5" t="s">
        <v>78</v>
      </c>
      <c r="B6" s="5" t="n">
        <v>2023</v>
      </c>
      <c r="C6" s="5" t="s">
        <v>79</v>
      </c>
      <c r="D6" s="5" t="s">
        <v>80</v>
      </c>
      <c r="E6" s="5" t="n">
        <v>55</v>
      </c>
      <c r="F6" s="5" t="n">
        <v>56</v>
      </c>
      <c r="G6" s="5" t="n">
        <v>26</v>
      </c>
      <c r="H6" s="5" t="n">
        <f aca="false">F6/G6</f>
        <v>2.15384615384615</v>
      </c>
    </row>
    <row r="7" customFormat="false" ht="15" hidden="false" customHeight="false" outlineLevel="0" collapsed="false">
      <c r="A7" s="4" t="s">
        <v>81</v>
      </c>
      <c r="B7" s="4" t="n">
        <v>2026</v>
      </c>
      <c r="C7" s="4" t="s">
        <v>82</v>
      </c>
      <c r="D7" s="4" t="s">
        <v>83</v>
      </c>
      <c r="E7" s="4" t="n">
        <v>80</v>
      </c>
      <c r="F7" s="4" t="n">
        <v>92</v>
      </c>
      <c r="G7" s="4" t="n">
        <v>65</v>
      </c>
      <c r="H7" s="4" t="n">
        <f aca="false">F7/G7</f>
        <v>1.41538461538462</v>
      </c>
    </row>
    <row r="8" customFormat="false" ht="15" hidden="false" customHeight="false" outlineLevel="0" collapsed="false">
      <c r="A8" s="5" t="s">
        <v>84</v>
      </c>
      <c r="B8" s="5" t="n">
        <v>2023</v>
      </c>
      <c r="C8" s="5" t="s">
        <v>85</v>
      </c>
      <c r="D8" s="5" t="s">
        <v>86</v>
      </c>
      <c r="E8" s="5" t="n">
        <v>37</v>
      </c>
      <c r="F8" s="5" t="n">
        <v>55</v>
      </c>
      <c r="G8" s="5" t="n">
        <v>18</v>
      </c>
      <c r="H8" s="5" t="n">
        <f aca="false">F8/G8</f>
        <v>3.05555555555556</v>
      </c>
    </row>
    <row r="9" customFormat="false" ht="15" hidden="false" customHeight="false" outlineLevel="0" collapsed="false">
      <c r="A9" s="4" t="s">
        <v>87</v>
      </c>
      <c r="B9" s="4" t="n">
        <v>2023</v>
      </c>
      <c r="C9" s="4" t="s">
        <v>88</v>
      </c>
      <c r="D9" s="4" t="s">
        <v>89</v>
      </c>
      <c r="E9" s="4" t="n">
        <v>40</v>
      </c>
      <c r="F9" s="4" t="n">
        <v>43</v>
      </c>
      <c r="G9" s="4" t="n">
        <v>17</v>
      </c>
      <c r="H9" s="4" t="n">
        <f aca="false">F9/G9</f>
        <v>2.52941176470588</v>
      </c>
    </row>
    <row r="10" customFormat="false" ht="15" hidden="false" customHeight="false" outlineLevel="0" collapsed="false">
      <c r="A10" s="5" t="s">
        <v>90</v>
      </c>
      <c r="B10" s="5" t="n">
        <v>2025</v>
      </c>
      <c r="C10" s="5" t="s">
        <v>91</v>
      </c>
      <c r="D10" s="5" t="s">
        <v>83</v>
      </c>
      <c r="E10" s="5" t="n">
        <v>80</v>
      </c>
      <c r="F10" s="5" t="s">
        <v>92</v>
      </c>
      <c r="G10" s="5" t="s">
        <v>92</v>
      </c>
      <c r="H10" s="5" t="s">
        <v>92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5"/>
    <col collapsed="false" customWidth="true" hidden="false" outlineLevel="0" max="2" min="2" style="0" width="10"/>
    <col collapsed="false" customWidth="true" hidden="false" outlineLevel="0" max="3" min="3" style="0" width="13"/>
    <col collapsed="false" customWidth="true" hidden="false" outlineLevel="0" max="4" min="4" style="0" width="32"/>
    <col collapsed="false" customWidth="true" hidden="false" outlineLevel="0" max="5" min="5" style="0" width="30"/>
  </cols>
  <sheetData>
    <row r="1" customFormat="false" ht="17.35" hidden="false" customHeight="false" outlineLevel="0" collapsed="false">
      <c r="A1" s="1" t="s">
        <v>93</v>
      </c>
      <c r="B1" s="1"/>
      <c r="C1" s="1"/>
      <c r="D1" s="1"/>
      <c r="E1" s="1"/>
    </row>
    <row r="2" customFormat="false" ht="15" hidden="false" customHeight="false" outlineLevel="0" collapsed="false">
      <c r="A2" s="2" t="s">
        <v>94</v>
      </c>
      <c r="B2" s="2"/>
      <c r="C2" s="2"/>
      <c r="D2" s="2"/>
      <c r="E2" s="2"/>
    </row>
    <row r="4" customFormat="false" ht="15" hidden="false" customHeight="false" outlineLevel="0" collapsed="false">
      <c r="A4" s="3" t="s">
        <v>95</v>
      </c>
      <c r="B4" s="3" t="s">
        <v>96</v>
      </c>
      <c r="C4" s="3" t="s">
        <v>68</v>
      </c>
      <c r="D4" s="3" t="s">
        <v>97</v>
      </c>
      <c r="E4" s="3" t="s">
        <v>98</v>
      </c>
    </row>
    <row r="5" customFormat="false" ht="15" hidden="false" customHeight="false" outlineLevel="0" collapsed="false">
      <c r="A5" s="4" t="s">
        <v>99</v>
      </c>
      <c r="B5" s="4" t="n">
        <v>1357</v>
      </c>
      <c r="C5" s="4" t="n">
        <v>2025</v>
      </c>
      <c r="D5" s="4" t="s">
        <v>100</v>
      </c>
      <c r="E5" s="4" t="s">
        <v>101</v>
      </c>
    </row>
    <row r="6" customFormat="false" ht="15" hidden="false" customHeight="false" outlineLevel="0" collapsed="false">
      <c r="A6" s="5" t="s">
        <v>102</v>
      </c>
      <c r="B6" s="5" t="s">
        <v>103</v>
      </c>
      <c r="C6" s="5" t="n">
        <v>2024</v>
      </c>
      <c r="D6" s="5" t="s">
        <v>104</v>
      </c>
      <c r="E6" s="5" t="s">
        <v>105</v>
      </c>
    </row>
    <row r="7" customFormat="false" ht="15" hidden="false" customHeight="false" outlineLevel="0" collapsed="false">
      <c r="A7" s="4" t="s">
        <v>106</v>
      </c>
      <c r="B7" s="4" t="s">
        <v>107</v>
      </c>
      <c r="C7" s="4" t="n">
        <v>2024</v>
      </c>
      <c r="D7" s="4" t="s">
        <v>108</v>
      </c>
      <c r="E7" s="4" t="s">
        <v>109</v>
      </c>
    </row>
    <row r="8" customFormat="false" ht="15" hidden="false" customHeight="false" outlineLevel="0" collapsed="false">
      <c r="A8" s="5" t="s">
        <v>110</v>
      </c>
      <c r="B8" s="5" t="s">
        <v>111</v>
      </c>
      <c r="C8" s="5" t="n">
        <v>2025</v>
      </c>
      <c r="D8" s="5" t="s">
        <v>112</v>
      </c>
      <c r="E8" s="5" t="s">
        <v>113</v>
      </c>
    </row>
    <row r="9" customFormat="false" ht="15" hidden="false" customHeight="false" outlineLevel="0" collapsed="false">
      <c r="A9" s="4" t="s">
        <v>114</v>
      </c>
      <c r="B9" s="4" t="s">
        <v>115</v>
      </c>
      <c r="C9" s="4" t="n">
        <v>2025</v>
      </c>
      <c r="D9" s="4" t="s">
        <v>116</v>
      </c>
      <c r="E9" s="4" t="s">
        <v>117</v>
      </c>
    </row>
    <row r="10" customFormat="false" ht="15" hidden="false" customHeight="false" outlineLevel="0" collapsed="false">
      <c r="A10" s="5" t="s">
        <v>118</v>
      </c>
      <c r="B10" s="5" t="s">
        <v>119</v>
      </c>
      <c r="C10" s="5" t="s">
        <v>120</v>
      </c>
      <c r="D10" s="5" t="s">
        <v>121</v>
      </c>
      <c r="E10" s="5" t="s">
        <v>122</v>
      </c>
    </row>
    <row r="11" customFormat="false" ht="15" hidden="false" customHeight="false" outlineLevel="0" collapsed="false">
      <c r="A11" s="4" t="s">
        <v>123</v>
      </c>
      <c r="B11" s="4" t="s">
        <v>124</v>
      </c>
      <c r="C11" s="4" t="s">
        <v>120</v>
      </c>
      <c r="D11" s="4" t="s">
        <v>125</v>
      </c>
      <c r="E11" s="4" t="s">
        <v>122</v>
      </c>
    </row>
    <row r="12" customFormat="false" ht="15" hidden="false" customHeight="false" outlineLevel="0" collapsed="false">
      <c r="A12" s="5" t="s">
        <v>126</v>
      </c>
      <c r="B12" s="5" t="n">
        <v>1046</v>
      </c>
      <c r="C12" s="5" t="n">
        <v>2025</v>
      </c>
      <c r="D12" s="5" t="s">
        <v>127</v>
      </c>
      <c r="E12" s="5" t="s">
        <v>101</v>
      </c>
    </row>
    <row r="13" customFormat="false" ht="15" hidden="false" customHeight="false" outlineLevel="0" collapsed="false">
      <c r="A13" s="4" t="s">
        <v>128</v>
      </c>
      <c r="B13" s="4" t="s">
        <v>129</v>
      </c>
      <c r="C13" s="4" t="n">
        <v>2025</v>
      </c>
      <c r="D13" s="4" t="s">
        <v>130</v>
      </c>
      <c r="E13" s="4" t="s">
        <v>131</v>
      </c>
    </row>
    <row r="14" customFormat="false" ht="15" hidden="false" customHeight="false" outlineLevel="0" collapsed="false">
      <c r="A14" s="5" t="s">
        <v>132</v>
      </c>
      <c r="B14" s="5" t="s">
        <v>133</v>
      </c>
      <c r="C14" s="5" t="n">
        <v>2024</v>
      </c>
      <c r="D14" s="5" t="s">
        <v>134</v>
      </c>
      <c r="E14" s="5" t="s">
        <v>135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5"/>
    <col collapsed="false" customWidth="true" hidden="false" outlineLevel="0" max="2" min="2" style="0" width="36"/>
    <col collapsed="false" customWidth="true" hidden="false" outlineLevel="0" max="3" min="3" style="0" width="27"/>
    <col collapsed="false" customWidth="true" hidden="false" outlineLevel="0" max="4" min="4" style="0" width="15"/>
    <col collapsed="false" customWidth="true" hidden="false" outlineLevel="0" max="5" min="5" style="0" width="24"/>
    <col collapsed="false" customWidth="true" hidden="false" outlineLevel="0" max="6" min="6" style="0" width="39"/>
    <col collapsed="false" customWidth="true" hidden="false" outlineLevel="0" max="7" min="7" style="0" width="45"/>
    <col collapsed="false" customWidth="true" hidden="false" outlineLevel="0" max="8" min="8" style="0" width="37"/>
  </cols>
  <sheetData>
    <row r="1" customFormat="false" ht="17.35" hidden="false" customHeight="false" outlineLevel="0" collapsed="false">
      <c r="A1" s="1" t="s">
        <v>136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137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98</v>
      </c>
      <c r="B4" s="3" t="s">
        <v>138</v>
      </c>
      <c r="C4" s="3" t="s">
        <v>139</v>
      </c>
      <c r="D4" s="3" t="s">
        <v>140</v>
      </c>
      <c r="E4" s="3" t="s">
        <v>141</v>
      </c>
      <c r="F4" s="3" t="s">
        <v>142</v>
      </c>
      <c r="G4" s="3" t="s">
        <v>143</v>
      </c>
      <c r="H4" s="3" t="s">
        <v>144</v>
      </c>
    </row>
    <row r="5" customFormat="false" ht="15" hidden="false" customHeight="false" outlineLevel="0" collapsed="false">
      <c r="A5" s="4" t="s">
        <v>81</v>
      </c>
      <c r="B5" s="4" t="s">
        <v>145</v>
      </c>
      <c r="C5" s="4" t="s">
        <v>146</v>
      </c>
      <c r="D5" s="4" t="s">
        <v>147</v>
      </c>
      <c r="E5" s="4" t="s">
        <v>148</v>
      </c>
      <c r="F5" s="4" t="s">
        <v>149</v>
      </c>
      <c r="G5" s="4" t="s">
        <v>150</v>
      </c>
      <c r="H5" s="4" t="s">
        <v>151</v>
      </c>
    </row>
    <row r="6" customFormat="false" ht="15" hidden="false" customHeight="false" outlineLevel="0" collapsed="false">
      <c r="A6" s="5" t="s">
        <v>152</v>
      </c>
      <c r="B6" s="5" t="s">
        <v>153</v>
      </c>
      <c r="C6" s="5" t="s">
        <v>154</v>
      </c>
      <c r="D6" s="5" t="s">
        <v>155</v>
      </c>
      <c r="E6" s="5" t="s">
        <v>156</v>
      </c>
      <c r="F6" s="5" t="s">
        <v>157</v>
      </c>
      <c r="G6" s="5" t="s">
        <v>158</v>
      </c>
      <c r="H6" s="5" t="s">
        <v>159</v>
      </c>
    </row>
    <row r="7" customFormat="false" ht="15" hidden="false" customHeight="false" outlineLevel="0" collapsed="false">
      <c r="A7" s="4" t="s">
        <v>160</v>
      </c>
      <c r="B7" s="4" t="s">
        <v>161</v>
      </c>
      <c r="C7" s="4" t="s">
        <v>162</v>
      </c>
      <c r="D7" s="4" t="s">
        <v>163</v>
      </c>
      <c r="E7" s="4" t="s">
        <v>164</v>
      </c>
      <c r="F7" s="4" t="s">
        <v>165</v>
      </c>
      <c r="G7" s="4" t="s">
        <v>166</v>
      </c>
      <c r="H7" s="4" t="s">
        <v>167</v>
      </c>
    </row>
    <row r="8" customFormat="false" ht="15" hidden="false" customHeight="false" outlineLevel="0" collapsed="false">
      <c r="A8" s="5" t="s">
        <v>168</v>
      </c>
      <c r="B8" s="5" t="s">
        <v>169</v>
      </c>
      <c r="C8" s="5" t="s">
        <v>170</v>
      </c>
      <c r="D8" s="5" t="s">
        <v>171</v>
      </c>
      <c r="E8" s="5" t="s">
        <v>172</v>
      </c>
      <c r="F8" s="5" t="s">
        <v>173</v>
      </c>
      <c r="G8" s="5" t="s">
        <v>174</v>
      </c>
      <c r="H8" s="5" t="s">
        <v>175</v>
      </c>
    </row>
    <row r="9" customFormat="false" ht="15" hidden="false" customHeight="false" outlineLevel="0" collapsed="false">
      <c r="A9" s="4" t="s">
        <v>176</v>
      </c>
      <c r="B9" s="4" t="s">
        <v>177</v>
      </c>
      <c r="C9" s="4" t="s">
        <v>170</v>
      </c>
      <c r="D9" s="4" t="s">
        <v>171</v>
      </c>
      <c r="E9" s="4" t="s">
        <v>172</v>
      </c>
      <c r="F9" s="4" t="s">
        <v>178</v>
      </c>
      <c r="G9" s="4" t="s">
        <v>179</v>
      </c>
      <c r="H9" s="4" t="s">
        <v>180</v>
      </c>
    </row>
    <row r="10" customFormat="false" ht="15" hidden="false" customHeight="false" outlineLevel="0" collapsed="false">
      <c r="A10" s="5" t="s">
        <v>181</v>
      </c>
      <c r="B10" s="5" t="s">
        <v>182</v>
      </c>
      <c r="C10" s="5" t="s">
        <v>170</v>
      </c>
      <c r="D10" s="5" t="s">
        <v>171</v>
      </c>
      <c r="E10" s="5" t="s">
        <v>148</v>
      </c>
      <c r="F10" s="5" t="s">
        <v>183</v>
      </c>
      <c r="G10" s="5" t="s">
        <v>184</v>
      </c>
      <c r="H10" s="5" t="s">
        <v>185</v>
      </c>
    </row>
    <row r="11" customFormat="false" ht="15" hidden="false" customHeight="false" outlineLevel="0" collapsed="false">
      <c r="A11" s="4" t="s">
        <v>122</v>
      </c>
      <c r="B11" s="4" t="s">
        <v>186</v>
      </c>
      <c r="C11" s="4" t="s">
        <v>187</v>
      </c>
      <c r="D11" s="4" t="s">
        <v>188</v>
      </c>
      <c r="E11" s="4" t="s">
        <v>189</v>
      </c>
      <c r="F11" s="4" t="s">
        <v>190</v>
      </c>
      <c r="G11" s="4" t="s">
        <v>191</v>
      </c>
      <c r="H11" s="4" t="s">
        <v>192</v>
      </c>
    </row>
    <row r="12" customFormat="false" ht="15" hidden="false" customHeight="false" outlineLevel="0" collapsed="false">
      <c r="A12" s="5" t="s">
        <v>193</v>
      </c>
      <c r="B12" s="5" t="s">
        <v>194</v>
      </c>
      <c r="C12" s="5" t="s">
        <v>195</v>
      </c>
      <c r="D12" s="5" t="s">
        <v>196</v>
      </c>
      <c r="E12" s="5" t="s">
        <v>197</v>
      </c>
      <c r="F12" s="5" t="s">
        <v>198</v>
      </c>
      <c r="G12" s="5" t="s">
        <v>199</v>
      </c>
      <c r="H12" s="5" t="s">
        <v>200</v>
      </c>
    </row>
    <row r="13" customFormat="false" ht="15" hidden="false" customHeight="false" outlineLevel="0" collapsed="false">
      <c r="A13" s="4" t="s">
        <v>201</v>
      </c>
      <c r="B13" s="4" t="s">
        <v>202</v>
      </c>
      <c r="C13" s="4" t="s">
        <v>154</v>
      </c>
      <c r="D13" s="4" t="s">
        <v>155</v>
      </c>
      <c r="E13" s="4" t="s">
        <v>203</v>
      </c>
      <c r="F13" s="4" t="s">
        <v>204</v>
      </c>
      <c r="G13" s="4" t="s">
        <v>205</v>
      </c>
      <c r="H13" s="4" t="s">
        <v>206</v>
      </c>
    </row>
    <row r="14" customFormat="false" ht="15" hidden="false" customHeight="false" outlineLevel="0" collapsed="false">
      <c r="A14" s="5" t="s">
        <v>207</v>
      </c>
      <c r="B14" s="5" t="s">
        <v>208</v>
      </c>
      <c r="C14" s="5" t="s">
        <v>209</v>
      </c>
      <c r="D14" s="5" t="s">
        <v>171</v>
      </c>
      <c r="E14" s="5" t="s">
        <v>210</v>
      </c>
      <c r="F14" s="5" t="s">
        <v>211</v>
      </c>
      <c r="G14" s="5" t="s">
        <v>212</v>
      </c>
      <c r="H14" s="5" t="s">
        <v>213</v>
      </c>
    </row>
    <row r="15" customFormat="false" ht="15" hidden="false" customHeight="false" outlineLevel="0" collapsed="false">
      <c r="A15" s="4" t="s">
        <v>214</v>
      </c>
      <c r="B15" s="4" t="s">
        <v>215</v>
      </c>
      <c r="C15" s="4" t="s">
        <v>216</v>
      </c>
      <c r="D15" s="4" t="s">
        <v>217</v>
      </c>
      <c r="E15" s="4" t="s">
        <v>218</v>
      </c>
      <c r="F15" s="4" t="s">
        <v>219</v>
      </c>
      <c r="G15" s="4" t="s">
        <v>220</v>
      </c>
      <c r="H15" s="4" t="s">
        <v>221</v>
      </c>
    </row>
    <row r="16" customFormat="false" ht="15" hidden="false" customHeight="false" outlineLevel="0" collapsed="false">
      <c r="A16" s="5" t="s">
        <v>222</v>
      </c>
      <c r="B16" s="5" t="s">
        <v>223</v>
      </c>
      <c r="C16" s="5" t="s">
        <v>224</v>
      </c>
      <c r="D16" s="5" t="s">
        <v>225</v>
      </c>
      <c r="E16" s="5" t="s">
        <v>189</v>
      </c>
      <c r="F16" s="5" t="s">
        <v>226</v>
      </c>
      <c r="G16" s="5" t="s">
        <v>227</v>
      </c>
      <c r="H16" s="5" t="s">
        <v>228</v>
      </c>
    </row>
    <row r="17" customFormat="false" ht="15" hidden="false" customHeight="false" outlineLevel="0" collapsed="false">
      <c r="A17" s="4" t="s">
        <v>229</v>
      </c>
      <c r="B17" s="4" t="s">
        <v>230</v>
      </c>
      <c r="C17" s="4" t="s">
        <v>231</v>
      </c>
      <c r="D17" s="4" t="s">
        <v>225</v>
      </c>
      <c r="E17" s="4" t="s">
        <v>210</v>
      </c>
      <c r="F17" s="4" t="s">
        <v>232</v>
      </c>
      <c r="G17" s="4" t="s">
        <v>233</v>
      </c>
      <c r="H17" s="4" t="s">
        <v>234</v>
      </c>
    </row>
    <row r="18" customFormat="false" ht="15" hidden="false" customHeight="false" outlineLevel="0" collapsed="false">
      <c r="A18" s="5" t="s">
        <v>235</v>
      </c>
      <c r="B18" s="5" t="s">
        <v>236</v>
      </c>
      <c r="C18" s="5" t="s">
        <v>231</v>
      </c>
      <c r="D18" s="5" t="s">
        <v>225</v>
      </c>
      <c r="E18" s="5" t="s">
        <v>210</v>
      </c>
      <c r="F18" s="5" t="s">
        <v>237</v>
      </c>
      <c r="G18" s="5" t="s">
        <v>238</v>
      </c>
      <c r="H18" s="5" t="s">
        <v>239</v>
      </c>
    </row>
    <row r="19" customFormat="false" ht="15" hidden="false" customHeight="false" outlineLevel="0" collapsed="false">
      <c r="A19" s="4" t="s">
        <v>240</v>
      </c>
      <c r="B19" s="4" t="s">
        <v>241</v>
      </c>
      <c r="C19" s="4" t="s">
        <v>242</v>
      </c>
      <c r="D19" s="4" t="s">
        <v>243</v>
      </c>
      <c r="E19" s="4" t="s">
        <v>244</v>
      </c>
      <c r="F19" s="4" t="s">
        <v>245</v>
      </c>
      <c r="G19" s="4" t="s">
        <v>246</v>
      </c>
      <c r="H19" s="4" t="s">
        <v>247</v>
      </c>
    </row>
    <row r="20" customFormat="false" ht="15" hidden="false" customHeight="false" outlineLevel="0" collapsed="false">
      <c r="A20" s="5" t="s">
        <v>248</v>
      </c>
      <c r="B20" s="5" t="s">
        <v>249</v>
      </c>
      <c r="C20" s="5" t="s">
        <v>242</v>
      </c>
      <c r="D20" s="5" t="s">
        <v>250</v>
      </c>
      <c r="E20" s="5" t="s">
        <v>251</v>
      </c>
      <c r="F20" s="5" t="s">
        <v>252</v>
      </c>
      <c r="G20" s="5" t="s">
        <v>253</v>
      </c>
      <c r="H20" s="5" t="s">
        <v>254</v>
      </c>
    </row>
    <row r="21" customFormat="false" ht="15" hidden="false" customHeight="false" outlineLevel="0" collapsed="false">
      <c r="A21" s="4" t="s">
        <v>255</v>
      </c>
      <c r="B21" s="4" t="s">
        <v>256</v>
      </c>
      <c r="C21" s="4" t="s">
        <v>231</v>
      </c>
      <c r="D21" s="4" t="s">
        <v>225</v>
      </c>
      <c r="E21" s="4" t="s">
        <v>210</v>
      </c>
      <c r="F21" s="4" t="s">
        <v>257</v>
      </c>
      <c r="G21" s="4" t="s">
        <v>258</v>
      </c>
      <c r="H21" s="4" t="s">
        <v>259</v>
      </c>
    </row>
    <row r="22" customFormat="false" ht="15" hidden="false" customHeight="false" outlineLevel="0" collapsed="false">
      <c r="A22" s="5" t="s">
        <v>260</v>
      </c>
      <c r="B22" s="5" t="s">
        <v>261</v>
      </c>
      <c r="C22" s="5" t="s">
        <v>262</v>
      </c>
      <c r="D22" s="5" t="s">
        <v>155</v>
      </c>
      <c r="E22" s="5" t="s">
        <v>263</v>
      </c>
      <c r="F22" s="5" t="s">
        <v>264</v>
      </c>
      <c r="G22" s="5" t="s">
        <v>265</v>
      </c>
      <c r="H22" s="5" t="s">
        <v>266</v>
      </c>
    </row>
    <row r="23" customFormat="false" ht="15" hidden="false" customHeight="false" outlineLevel="0" collapsed="false">
      <c r="A23" s="4" t="s">
        <v>267</v>
      </c>
      <c r="B23" s="4" t="s">
        <v>268</v>
      </c>
      <c r="C23" s="4" t="s">
        <v>269</v>
      </c>
      <c r="D23" s="4" t="s">
        <v>155</v>
      </c>
      <c r="E23" s="4" t="s">
        <v>270</v>
      </c>
      <c r="F23" s="4" t="s">
        <v>271</v>
      </c>
      <c r="G23" s="4" t="s">
        <v>272</v>
      </c>
      <c r="H23" s="4" t="s">
        <v>273</v>
      </c>
    </row>
    <row r="24" customFormat="false" ht="15" hidden="false" customHeight="false" outlineLevel="0" collapsed="false">
      <c r="A24" s="5" t="s">
        <v>274</v>
      </c>
      <c r="B24" s="5" t="s">
        <v>275</v>
      </c>
      <c r="C24" s="5" t="s">
        <v>154</v>
      </c>
      <c r="D24" s="5" t="s">
        <v>276</v>
      </c>
      <c r="E24" s="5" t="s">
        <v>277</v>
      </c>
      <c r="F24" s="5" t="s">
        <v>278</v>
      </c>
      <c r="G24" s="5" t="s">
        <v>279</v>
      </c>
      <c r="H24" s="5" t="s">
        <v>280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5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23"/>
    <col collapsed="false" customWidth="true" hidden="false" outlineLevel="0" max="5" min="5" style="0" width="27"/>
    <col collapsed="false" customWidth="true" hidden="false" outlineLevel="0" max="6" min="6" style="0" width="15"/>
  </cols>
  <sheetData>
    <row r="1" customFormat="false" ht="17.3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282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283</v>
      </c>
      <c r="B4" s="3" t="s">
        <v>284</v>
      </c>
      <c r="C4" s="3" t="s">
        <v>285</v>
      </c>
      <c r="D4" s="3" t="s">
        <v>286</v>
      </c>
      <c r="E4" s="3" t="s">
        <v>287</v>
      </c>
      <c r="F4" s="3" t="s">
        <v>288</v>
      </c>
    </row>
    <row r="5" customFormat="false" ht="15" hidden="false" customHeight="false" outlineLevel="0" collapsed="false">
      <c r="A5" s="4" t="s">
        <v>289</v>
      </c>
      <c r="B5" s="4" t="n">
        <v>57</v>
      </c>
      <c r="C5" s="4" t="n">
        <v>43</v>
      </c>
      <c r="D5" s="4" t="s">
        <v>290</v>
      </c>
      <c r="E5" s="4" t="s">
        <v>291</v>
      </c>
      <c r="F5" s="4" t="s">
        <v>107</v>
      </c>
    </row>
    <row r="6" customFormat="false" ht="15" hidden="false" customHeight="false" outlineLevel="0" collapsed="false">
      <c r="A6" s="5" t="s">
        <v>292</v>
      </c>
      <c r="B6" s="5" t="n">
        <v>64</v>
      </c>
      <c r="C6" s="5" t="n">
        <v>36</v>
      </c>
      <c r="D6" s="5" t="s">
        <v>293</v>
      </c>
      <c r="E6" s="5" t="s">
        <v>294</v>
      </c>
      <c r="F6" s="5" t="s">
        <v>295</v>
      </c>
    </row>
    <row r="7" customFormat="false" ht="15" hidden="false" customHeight="false" outlineLevel="0" collapsed="false">
      <c r="A7" s="4" t="s">
        <v>296</v>
      </c>
      <c r="B7" s="4" t="n">
        <v>48</v>
      </c>
      <c r="C7" s="4" t="n">
        <v>52</v>
      </c>
      <c r="D7" s="4" t="s">
        <v>297</v>
      </c>
      <c r="E7" s="4" t="s">
        <v>298</v>
      </c>
      <c r="F7" s="4" t="s">
        <v>299</v>
      </c>
    </row>
    <row r="8" customFormat="false" ht="15" hidden="false" customHeight="false" outlineLevel="0" collapsed="false">
      <c r="A8" s="5" t="s">
        <v>300</v>
      </c>
      <c r="B8" s="5" t="n">
        <v>41</v>
      </c>
      <c r="C8" s="5" t="n">
        <v>59</v>
      </c>
      <c r="D8" s="5" t="s">
        <v>301</v>
      </c>
      <c r="E8" s="5" t="s">
        <v>302</v>
      </c>
      <c r="F8" s="5" t="s">
        <v>303</v>
      </c>
    </row>
    <row r="9" customFormat="false" ht="15" hidden="false" customHeight="false" outlineLevel="0" collapsed="false">
      <c r="A9" s="4" t="s">
        <v>304</v>
      </c>
      <c r="B9" s="4" t="n">
        <v>27</v>
      </c>
      <c r="C9" s="4" t="s">
        <v>92</v>
      </c>
      <c r="D9" s="4" t="s">
        <v>305</v>
      </c>
      <c r="E9" s="4" t="s">
        <v>306</v>
      </c>
      <c r="F9" s="4" t="s">
        <v>92</v>
      </c>
    </row>
    <row r="10" customFormat="false" ht="15" hidden="false" customHeight="false" outlineLevel="0" collapsed="false">
      <c r="A10" s="5" t="s">
        <v>307</v>
      </c>
      <c r="B10" s="5" t="n">
        <v>39</v>
      </c>
      <c r="C10" s="5" t="s">
        <v>92</v>
      </c>
      <c r="D10" s="5" t="s">
        <v>308</v>
      </c>
      <c r="E10" s="5" t="s">
        <v>309</v>
      </c>
      <c r="F10" s="5" t="s">
        <v>92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5"/>
    <col collapsed="false" customWidth="true" hidden="false" outlineLevel="0" max="2" min="2" style="0" width="26"/>
    <col collapsed="false" customWidth="true" hidden="false" outlineLevel="0" max="3" min="3" style="0" width="21"/>
    <col collapsed="false" customWidth="true" hidden="false" outlineLevel="0" max="4" min="4" style="0" width="17"/>
    <col collapsed="false" customWidth="true" hidden="false" outlineLevel="0" max="5" min="5" style="0" width="22"/>
    <col collapsed="false" customWidth="true" hidden="false" outlineLevel="0" max="6" min="6" style="0" width="34"/>
    <col collapsed="false" customWidth="true" hidden="false" outlineLevel="0" max="7" min="7" style="0" width="35"/>
  </cols>
  <sheetData>
    <row r="1" customFormat="false" ht="17.35" hidden="false" customHeight="false" outlineLevel="0" collapsed="false">
      <c r="A1" s="1" t="s">
        <v>310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311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312</v>
      </c>
      <c r="B4" s="3" t="s">
        <v>313</v>
      </c>
      <c r="C4" s="3" t="s">
        <v>314</v>
      </c>
      <c r="D4" s="3" t="s">
        <v>315</v>
      </c>
      <c r="E4" s="3" t="s">
        <v>316</v>
      </c>
      <c r="F4" s="3" t="s">
        <v>317</v>
      </c>
      <c r="G4" s="3" t="s">
        <v>318</v>
      </c>
    </row>
    <row r="5" customFormat="false" ht="15" hidden="false" customHeight="false" outlineLevel="0" collapsed="false">
      <c r="A5" s="4" t="s">
        <v>319</v>
      </c>
      <c r="B5" s="4" t="n">
        <v>80</v>
      </c>
      <c r="C5" s="4" t="n">
        <v>52</v>
      </c>
      <c r="D5" s="4" t="n">
        <f aca="false">B5-C5</f>
        <v>28</v>
      </c>
      <c r="E5" s="4" t="s">
        <v>51</v>
      </c>
      <c r="F5" s="4" t="s">
        <v>320</v>
      </c>
      <c r="G5" s="4" t="s">
        <v>321</v>
      </c>
    </row>
    <row r="6" customFormat="false" ht="15" hidden="false" customHeight="false" outlineLevel="0" collapsed="false">
      <c r="A6" s="5" t="s">
        <v>322</v>
      </c>
      <c r="B6" s="5" t="n">
        <v>75</v>
      </c>
      <c r="C6" s="5" t="n">
        <v>48</v>
      </c>
      <c r="D6" s="5" t="n">
        <f aca="false">B6-C6</f>
        <v>27</v>
      </c>
      <c r="E6" s="5" t="s">
        <v>51</v>
      </c>
      <c r="F6" s="5" t="s">
        <v>323</v>
      </c>
      <c r="G6" s="5" t="s">
        <v>324</v>
      </c>
    </row>
    <row r="7" customFormat="false" ht="15" hidden="false" customHeight="false" outlineLevel="0" collapsed="false">
      <c r="A7" s="4" t="s">
        <v>325</v>
      </c>
      <c r="B7" s="4" t="n">
        <v>72</v>
      </c>
      <c r="C7" s="4" t="n">
        <v>-26</v>
      </c>
      <c r="D7" s="4" t="n">
        <f aca="false">B7-ABS(C7)</f>
        <v>46</v>
      </c>
      <c r="E7" s="4" t="s">
        <v>41</v>
      </c>
      <c r="F7" s="4" t="s">
        <v>326</v>
      </c>
      <c r="G7" s="4" t="s">
        <v>327</v>
      </c>
    </row>
    <row r="8" customFormat="false" ht="15" hidden="false" customHeight="false" outlineLevel="0" collapsed="false">
      <c r="A8" s="5" t="s">
        <v>328</v>
      </c>
      <c r="B8" s="5" t="n">
        <v>70</v>
      </c>
      <c r="C8" s="5" t="n">
        <v>-14</v>
      </c>
      <c r="D8" s="5" t="n">
        <f aca="false">B8-ABS(C8)</f>
        <v>56</v>
      </c>
      <c r="E8" s="5" t="s">
        <v>41</v>
      </c>
      <c r="F8" s="5" t="s">
        <v>329</v>
      </c>
      <c r="G8" s="5" t="s">
        <v>330</v>
      </c>
    </row>
    <row r="9" customFormat="false" ht="15" hidden="false" customHeight="false" outlineLevel="0" collapsed="false">
      <c r="A9" s="4" t="s">
        <v>331</v>
      </c>
      <c r="B9" s="4" t="n">
        <v>65</v>
      </c>
      <c r="C9" s="4" t="n">
        <v>-5</v>
      </c>
      <c r="D9" s="4" t="n">
        <f aca="false">B9-ABS(C9)</f>
        <v>60</v>
      </c>
      <c r="E9" s="4" t="s">
        <v>41</v>
      </c>
      <c r="F9" s="4" t="s">
        <v>332</v>
      </c>
      <c r="G9" s="4" t="s">
        <v>333</v>
      </c>
    </row>
    <row r="10" customFormat="false" ht="15" hidden="false" customHeight="false" outlineLevel="0" collapsed="false">
      <c r="A10" s="5" t="s">
        <v>334</v>
      </c>
      <c r="B10" s="5" t="n">
        <v>58</v>
      </c>
      <c r="C10" s="5" t="n">
        <v>-2</v>
      </c>
      <c r="D10" s="5" t="n">
        <f aca="false">B10-ABS(C10)</f>
        <v>56</v>
      </c>
      <c r="E10" s="5" t="s">
        <v>41</v>
      </c>
      <c r="F10" s="5" t="s">
        <v>335</v>
      </c>
      <c r="G10" s="5" t="s">
        <v>336</v>
      </c>
    </row>
    <row r="11" customFormat="false" ht="15" hidden="false" customHeight="false" outlineLevel="0" collapsed="false">
      <c r="A11" s="4" t="s">
        <v>337</v>
      </c>
      <c r="B11" s="4" t="n">
        <v>54</v>
      </c>
      <c r="C11" s="4" t="n">
        <v>3</v>
      </c>
      <c r="D11" s="4" t="n">
        <f aca="false">B11-C11</f>
        <v>51</v>
      </c>
      <c r="E11" s="4" t="s">
        <v>58</v>
      </c>
      <c r="F11" s="4" t="s">
        <v>338</v>
      </c>
      <c r="G11" s="4" t="s">
        <v>339</v>
      </c>
    </row>
    <row r="12" customFormat="false" ht="15" hidden="false" customHeight="false" outlineLevel="0" collapsed="false">
      <c r="A12" s="5" t="s">
        <v>340</v>
      </c>
      <c r="B12" s="5" t="n">
        <v>60</v>
      </c>
      <c r="C12" s="5" t="n">
        <v>-40</v>
      </c>
      <c r="D12" s="5" t="n">
        <f aca="false">B12-ABS(C12)</f>
        <v>20</v>
      </c>
      <c r="E12" s="5" t="s">
        <v>41</v>
      </c>
      <c r="F12" s="5" t="s">
        <v>341</v>
      </c>
      <c r="G12" s="5" t="s">
        <v>342</v>
      </c>
    </row>
    <row r="13" customFormat="false" ht="15" hidden="false" customHeight="false" outlineLevel="0" collapsed="false">
      <c r="A13" s="4" t="s">
        <v>343</v>
      </c>
      <c r="B13" s="4" t="n">
        <v>82</v>
      </c>
      <c r="C13" s="4" t="n">
        <v>10</v>
      </c>
      <c r="D13" s="4" t="n">
        <f aca="false">B13-C13</f>
        <v>72</v>
      </c>
      <c r="E13" s="4" t="s">
        <v>344</v>
      </c>
      <c r="F13" s="4" t="s">
        <v>345</v>
      </c>
      <c r="G13" s="4" t="s">
        <v>346</v>
      </c>
    </row>
    <row r="14" customFormat="false" ht="15" hidden="false" customHeight="false" outlineLevel="0" collapsed="false">
      <c r="A14" s="5" t="s">
        <v>347</v>
      </c>
      <c r="B14" s="5" t="n">
        <v>55</v>
      </c>
      <c r="C14" s="5" t="n">
        <v>-15</v>
      </c>
      <c r="D14" s="5" t="n">
        <f aca="false">B14-ABS(C14)</f>
        <v>40</v>
      </c>
      <c r="E14" s="5" t="s">
        <v>41</v>
      </c>
      <c r="F14" s="5" t="s">
        <v>348</v>
      </c>
      <c r="G14" s="5" t="s">
        <v>349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5"/>
    <col collapsed="false" customWidth="true" hidden="false" outlineLevel="0" max="2" min="2" style="0" width="21"/>
    <col collapsed="false" customWidth="true" hidden="false" outlineLevel="0" max="3" min="3" style="0" width="19"/>
    <col collapsed="false" customWidth="true" hidden="false" outlineLevel="0" max="4" min="4" style="0" width="13"/>
    <col collapsed="false" customWidth="true" hidden="false" outlineLevel="0" max="5" min="5" style="0" width="45"/>
  </cols>
  <sheetData>
    <row r="1" customFormat="false" ht="17.35" hidden="false" customHeight="false" outlineLevel="0" collapsed="false">
      <c r="A1" s="1" t="s">
        <v>350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351</v>
      </c>
      <c r="B2" s="2"/>
      <c r="C2" s="2"/>
      <c r="D2" s="2"/>
      <c r="E2" s="2"/>
    </row>
    <row r="4" customFormat="false" ht="15" hidden="false" customHeight="false" outlineLevel="0" collapsed="false">
      <c r="A4" s="3" t="s">
        <v>352</v>
      </c>
      <c r="B4" s="3" t="s">
        <v>96</v>
      </c>
      <c r="C4" s="3" t="s">
        <v>98</v>
      </c>
      <c r="D4" s="3" t="s">
        <v>353</v>
      </c>
      <c r="E4" s="3" t="s">
        <v>354</v>
      </c>
    </row>
    <row r="5" customFormat="false" ht="15" hidden="false" customHeight="false" outlineLevel="0" collapsed="false">
      <c r="A5" s="4" t="s">
        <v>355</v>
      </c>
      <c r="B5" s="4" t="s">
        <v>356</v>
      </c>
      <c r="C5" s="4" t="s">
        <v>357</v>
      </c>
      <c r="D5" s="4" t="s">
        <v>358</v>
      </c>
      <c r="E5" s="4" t="s">
        <v>359</v>
      </c>
    </row>
    <row r="6" customFormat="false" ht="15" hidden="false" customHeight="false" outlineLevel="0" collapsed="false">
      <c r="A6" s="5" t="s">
        <v>360</v>
      </c>
      <c r="B6" s="5" t="s">
        <v>361</v>
      </c>
      <c r="C6" s="5" t="s">
        <v>362</v>
      </c>
      <c r="D6" s="5" t="s">
        <v>363</v>
      </c>
      <c r="E6" s="5" t="s">
        <v>364</v>
      </c>
    </row>
    <row r="7" customFormat="false" ht="15" hidden="false" customHeight="false" outlineLevel="0" collapsed="false">
      <c r="A7" s="4" t="s">
        <v>365</v>
      </c>
      <c r="B7" s="4" t="s">
        <v>366</v>
      </c>
      <c r="C7" s="4" t="s">
        <v>367</v>
      </c>
      <c r="D7" s="4" t="s">
        <v>368</v>
      </c>
      <c r="E7" s="4" t="s">
        <v>369</v>
      </c>
    </row>
    <row r="8" customFormat="false" ht="15" hidden="false" customHeight="false" outlineLevel="0" collapsed="false">
      <c r="A8" s="5" t="s">
        <v>370</v>
      </c>
      <c r="B8" s="5" t="s">
        <v>371</v>
      </c>
      <c r="C8" s="5" t="s">
        <v>372</v>
      </c>
      <c r="D8" s="5" t="s">
        <v>373</v>
      </c>
      <c r="E8" s="5" t="s">
        <v>374</v>
      </c>
    </row>
    <row r="9" customFormat="false" ht="15" hidden="false" customHeight="false" outlineLevel="0" collapsed="false">
      <c r="A9" s="4" t="s">
        <v>375</v>
      </c>
      <c r="B9" s="4" t="s">
        <v>376</v>
      </c>
      <c r="C9" s="4" t="s">
        <v>168</v>
      </c>
      <c r="D9" s="4" t="s">
        <v>377</v>
      </c>
      <c r="E9" s="4" t="s">
        <v>378</v>
      </c>
    </row>
    <row r="10" customFormat="false" ht="15" hidden="false" customHeight="false" outlineLevel="0" collapsed="false">
      <c r="A10" s="5" t="s">
        <v>379</v>
      </c>
      <c r="B10" s="5" t="s">
        <v>380</v>
      </c>
      <c r="C10" s="5" t="s">
        <v>381</v>
      </c>
      <c r="D10" s="5" t="s">
        <v>382</v>
      </c>
      <c r="E10" s="5" t="s">
        <v>383</v>
      </c>
    </row>
    <row r="11" customFormat="false" ht="15" hidden="false" customHeight="false" outlineLevel="0" collapsed="false">
      <c r="A11" s="4" t="s">
        <v>384</v>
      </c>
      <c r="B11" s="4" t="s">
        <v>385</v>
      </c>
      <c r="C11" s="4" t="s">
        <v>386</v>
      </c>
      <c r="D11" s="4" t="s">
        <v>382</v>
      </c>
      <c r="E11" s="4" t="s">
        <v>387</v>
      </c>
    </row>
    <row r="12" customFormat="false" ht="15" hidden="false" customHeight="false" outlineLevel="0" collapsed="false">
      <c r="A12" s="5" t="s">
        <v>388</v>
      </c>
      <c r="B12" s="5" t="s">
        <v>389</v>
      </c>
      <c r="C12" s="5" t="s">
        <v>390</v>
      </c>
      <c r="D12" s="5" t="s">
        <v>391</v>
      </c>
      <c r="E12" s="5" t="s">
        <v>392</v>
      </c>
    </row>
    <row r="13" customFormat="false" ht="15" hidden="false" customHeight="false" outlineLevel="0" collapsed="false">
      <c r="A13" s="4" t="s">
        <v>393</v>
      </c>
      <c r="B13" s="4" t="s">
        <v>394</v>
      </c>
      <c r="C13" s="4" t="s">
        <v>362</v>
      </c>
      <c r="D13" s="4" t="s">
        <v>382</v>
      </c>
      <c r="E13" s="4" t="s">
        <v>395</v>
      </c>
    </row>
    <row r="14" customFormat="false" ht="15" hidden="false" customHeight="false" outlineLevel="0" collapsed="false">
      <c r="A14" s="5" t="s">
        <v>396</v>
      </c>
      <c r="B14" s="5" t="s">
        <v>397</v>
      </c>
      <c r="C14" s="5" t="s">
        <v>367</v>
      </c>
      <c r="D14" s="5" t="s">
        <v>368</v>
      </c>
      <c r="E14" s="5" t="s">
        <v>398</v>
      </c>
    </row>
    <row r="15" customFormat="false" ht="15" hidden="false" customHeight="false" outlineLevel="0" collapsed="false">
      <c r="A15" s="4" t="s">
        <v>399</v>
      </c>
      <c r="B15" s="4" t="s">
        <v>400</v>
      </c>
      <c r="C15" s="4" t="s">
        <v>135</v>
      </c>
      <c r="D15" s="4" t="s">
        <v>401</v>
      </c>
      <c r="E15" s="4" t="s">
        <v>402</v>
      </c>
    </row>
    <row r="16" customFormat="false" ht="15" hidden="false" customHeight="false" outlineLevel="0" collapsed="false">
      <c r="A16" s="5" t="s">
        <v>403</v>
      </c>
      <c r="B16" s="5" t="s">
        <v>404</v>
      </c>
      <c r="C16" s="5" t="s">
        <v>135</v>
      </c>
      <c r="D16" s="5" t="s">
        <v>401</v>
      </c>
      <c r="E16" s="5" t="s">
        <v>405</v>
      </c>
    </row>
    <row r="17" customFormat="false" ht="15" hidden="false" customHeight="false" outlineLevel="0" collapsed="false">
      <c r="A17" s="4" t="s">
        <v>406</v>
      </c>
      <c r="B17" s="4" t="s">
        <v>133</v>
      </c>
      <c r="C17" s="4" t="s">
        <v>407</v>
      </c>
      <c r="D17" s="4" t="s">
        <v>408</v>
      </c>
      <c r="E17" s="4" t="s">
        <v>134</v>
      </c>
    </row>
    <row r="18" customFormat="false" ht="15" hidden="false" customHeight="false" outlineLevel="0" collapsed="false">
      <c r="A18" s="5" t="s">
        <v>409</v>
      </c>
      <c r="B18" s="5" t="s">
        <v>410</v>
      </c>
      <c r="C18" s="5" t="s">
        <v>372</v>
      </c>
      <c r="D18" s="5" t="s">
        <v>408</v>
      </c>
      <c r="E18" s="5" t="s">
        <v>411</v>
      </c>
    </row>
    <row r="19" customFormat="false" ht="15" hidden="false" customHeight="false" outlineLevel="0" collapsed="false">
      <c r="A19" s="4" t="s">
        <v>412</v>
      </c>
      <c r="B19" s="4" t="s">
        <v>413</v>
      </c>
      <c r="C19" s="4" t="s">
        <v>390</v>
      </c>
      <c r="D19" s="4" t="s">
        <v>391</v>
      </c>
      <c r="E19" s="4" t="s">
        <v>414</v>
      </c>
    </row>
    <row r="20" customFormat="false" ht="15" hidden="false" customHeight="false" outlineLevel="0" collapsed="false">
      <c r="A20" s="5" t="s">
        <v>415</v>
      </c>
      <c r="B20" s="5" t="s">
        <v>416</v>
      </c>
      <c r="C20" s="5" t="s">
        <v>390</v>
      </c>
      <c r="D20" s="5" t="s">
        <v>391</v>
      </c>
      <c r="E20" s="5" t="s">
        <v>417</v>
      </c>
    </row>
    <row r="21" customFormat="false" ht="15" hidden="false" customHeight="false" outlineLevel="0" collapsed="false">
      <c r="A21" s="4" t="s">
        <v>418</v>
      </c>
      <c r="B21" s="4" t="s">
        <v>419</v>
      </c>
      <c r="C21" s="4" t="s">
        <v>420</v>
      </c>
      <c r="D21" s="4" t="s">
        <v>408</v>
      </c>
      <c r="E21" s="4" t="s">
        <v>421</v>
      </c>
    </row>
    <row r="22" customFormat="false" ht="15" hidden="false" customHeight="false" outlineLevel="0" collapsed="false">
      <c r="A22" s="5" t="s">
        <v>422</v>
      </c>
      <c r="B22" s="5" t="s">
        <v>423</v>
      </c>
      <c r="C22" s="5" t="s">
        <v>424</v>
      </c>
      <c r="D22" s="5" t="s">
        <v>373</v>
      </c>
      <c r="E22" s="5" t="s">
        <v>273</v>
      </c>
    </row>
    <row r="23" customFormat="false" ht="15" hidden="false" customHeight="false" outlineLevel="0" collapsed="false">
      <c r="A23" s="4" t="s">
        <v>425</v>
      </c>
      <c r="B23" s="4" t="s">
        <v>426</v>
      </c>
      <c r="C23" s="4" t="s">
        <v>427</v>
      </c>
      <c r="D23" s="4" t="s">
        <v>428</v>
      </c>
      <c r="E23" s="4" t="s">
        <v>429</v>
      </c>
    </row>
    <row r="24" customFormat="false" ht="15" hidden="false" customHeight="false" outlineLevel="0" collapsed="false">
      <c r="A24" s="5" t="s">
        <v>430</v>
      </c>
      <c r="B24" s="5" t="s">
        <v>431</v>
      </c>
      <c r="C24" s="5" t="s">
        <v>432</v>
      </c>
      <c r="D24" s="5" t="s">
        <v>377</v>
      </c>
      <c r="E24" s="5" t="s">
        <v>433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2026-03-08T02:44:27Z</dcterms:created>
  <dc:creator>openpyxl</dc:creator>
  <dc:description/>
  <dc:language>en-US</dc:language>
  <cp:lastModifiedBy/>
  <dcterms:modified xsi:type="dcterms:W3CDTF">2026-03-08T02:44:27Z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